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1.陸上関係\2018\データ作成\2.高体連\5.県駅伝\1.申込ファイル\"/>
    </mc:Choice>
  </mc:AlternateContent>
  <bookViews>
    <workbookView xWindow="930" yWindow="450" windowWidth="20490" windowHeight="7770" tabRatio="843"/>
  </bookViews>
  <sheets>
    <sheet name="申込方法" sheetId="10" r:id="rId1"/>
    <sheet name="データ入力" sheetId="9" r:id="rId2"/>
    <sheet name="所属ｺｰﾄﾞ" sheetId="5" r:id="rId3"/>
    <sheet name="男子申込書" sheetId="1" r:id="rId4"/>
    <sheet name="女子申込書" sheetId="2" r:id="rId5"/>
    <sheet name="　　　　" sheetId="8" r:id="rId6"/>
    <sheet name="kyougisya-M" sheetId="3" r:id="rId7"/>
    <sheet name="team-M" sheetId="4" r:id="rId8"/>
    <sheet name="kyougisya-W" sheetId="6" r:id="rId9"/>
    <sheet name="team-W" sheetId="7" r:id="rId10"/>
  </sheets>
  <calcPr calcId="152511" iterate="1"/>
</workbook>
</file>

<file path=xl/calcChain.xml><?xml version="1.0" encoding="utf-8"?>
<calcChain xmlns="http://schemas.openxmlformats.org/spreadsheetml/2006/main">
  <c r="D2" i="6" l="1"/>
  <c r="D3" i="6"/>
  <c r="D4" i="6"/>
  <c r="D5" i="6"/>
  <c r="D6" i="6"/>
  <c r="D7" i="6"/>
  <c r="D8" i="6"/>
  <c r="D9" i="6"/>
  <c r="D2" i="3"/>
  <c r="D3" i="3"/>
  <c r="D4" i="3"/>
  <c r="D5" i="3"/>
  <c r="D6" i="3"/>
  <c r="D7" i="3"/>
  <c r="D8" i="3"/>
  <c r="D9" i="3"/>
  <c r="D10" i="3"/>
  <c r="D11" i="3"/>
  <c r="A2" i="7"/>
  <c r="A3" i="7"/>
  <c r="A4" i="7"/>
  <c r="A5" i="7"/>
  <c r="A6" i="7"/>
  <c r="A7" i="7"/>
  <c r="A8" i="7"/>
  <c r="A9" i="7"/>
  <c r="A11" i="4"/>
  <c r="A10" i="4"/>
  <c r="A9" i="4"/>
  <c r="A8" i="4"/>
  <c r="A7" i="4"/>
  <c r="A6" i="4"/>
  <c r="A5" i="4"/>
  <c r="A4" i="4"/>
  <c r="A3" i="4"/>
  <c r="A2" i="4"/>
  <c r="C8" i="2"/>
  <c r="P28" i="2"/>
  <c r="C8" i="1"/>
  <c r="P30" i="1"/>
  <c r="V9" i="2"/>
  <c r="V10" i="2"/>
  <c r="V11" i="2"/>
  <c r="V12" i="2"/>
  <c r="V13" i="2"/>
  <c r="V14" i="2"/>
  <c r="V15" i="2"/>
  <c r="R9" i="2"/>
  <c r="R10" i="2"/>
  <c r="R11" i="2"/>
  <c r="R12" i="2"/>
  <c r="R13" i="2"/>
  <c r="R14" i="2"/>
  <c r="R15" i="2"/>
  <c r="O9" i="2"/>
  <c r="O10" i="2"/>
  <c r="O11" i="2"/>
  <c r="O12" i="2"/>
  <c r="O13" i="2"/>
  <c r="O14" i="2"/>
  <c r="O15" i="2"/>
  <c r="I9" i="2"/>
  <c r="I10" i="2"/>
  <c r="I11" i="2"/>
  <c r="I12" i="2"/>
  <c r="I13" i="2"/>
  <c r="I14" i="2"/>
  <c r="I15" i="2"/>
  <c r="V8" i="2"/>
  <c r="R8" i="2"/>
  <c r="O8" i="2"/>
  <c r="I8" i="2"/>
  <c r="C9" i="2"/>
  <c r="C10" i="2"/>
  <c r="C11" i="2"/>
  <c r="C12" i="2"/>
  <c r="C13" i="2"/>
  <c r="C14" i="2"/>
  <c r="C15" i="2"/>
  <c r="O25" i="2"/>
  <c r="O23" i="2"/>
  <c r="O21" i="2"/>
  <c r="V19" i="2"/>
  <c r="S19" i="2"/>
  <c r="T6" i="2"/>
  <c r="V21" i="1"/>
  <c r="S21" i="1"/>
  <c r="O27" i="1"/>
  <c r="O25" i="1"/>
  <c r="O23" i="1"/>
  <c r="T6" i="1"/>
  <c r="V9" i="1"/>
  <c r="V10" i="1"/>
  <c r="V11" i="1"/>
  <c r="V12" i="1"/>
  <c r="V13" i="1"/>
  <c r="V14" i="1"/>
  <c r="V15" i="1"/>
  <c r="V16" i="1"/>
  <c r="V17" i="1"/>
  <c r="R9" i="1"/>
  <c r="R10" i="1"/>
  <c r="R11" i="1"/>
  <c r="R12" i="1"/>
  <c r="R13" i="1"/>
  <c r="R14" i="1"/>
  <c r="R15" i="1"/>
  <c r="R16" i="1"/>
  <c r="R17" i="1"/>
  <c r="O9" i="1"/>
  <c r="O10" i="1"/>
  <c r="O11" i="1"/>
  <c r="O12" i="1"/>
  <c r="O13" i="1"/>
  <c r="O14" i="1"/>
  <c r="O15" i="1"/>
  <c r="O16" i="1"/>
  <c r="O17" i="1"/>
  <c r="I9" i="1"/>
  <c r="I10" i="1"/>
  <c r="I11" i="1"/>
  <c r="I12" i="1"/>
  <c r="I13" i="1"/>
  <c r="I14" i="1"/>
  <c r="I15" i="1"/>
  <c r="I16" i="1"/>
  <c r="I17" i="1"/>
  <c r="C9" i="1"/>
  <c r="C10" i="1"/>
  <c r="C11" i="1"/>
  <c r="C12" i="1"/>
  <c r="C13" i="1"/>
  <c r="C14" i="1"/>
  <c r="C15" i="1"/>
  <c r="C16" i="1"/>
  <c r="C17" i="1"/>
  <c r="V8" i="1"/>
  <c r="R8" i="1"/>
  <c r="O8" i="1"/>
  <c r="I8" i="1"/>
  <c r="K9" i="6"/>
  <c r="H9" i="6"/>
  <c r="G9" i="6"/>
  <c r="I9" i="7"/>
  <c r="F9" i="6"/>
  <c r="E9" i="6"/>
  <c r="C9" i="6"/>
  <c r="B9" i="7" s="1"/>
  <c r="K8" i="6"/>
  <c r="H8" i="6"/>
  <c r="G8" i="6"/>
  <c r="I8" i="7"/>
  <c r="F8" i="6"/>
  <c r="E8" i="6"/>
  <c r="C8" i="6"/>
  <c r="B8" i="7"/>
  <c r="E8" i="7" s="1"/>
  <c r="K7" i="6"/>
  <c r="H7" i="6"/>
  <c r="G7" i="6"/>
  <c r="I7" i="7" s="1"/>
  <c r="F7" i="6"/>
  <c r="E7" i="6"/>
  <c r="C7" i="6"/>
  <c r="B7" i="7" s="1"/>
  <c r="K6" i="6"/>
  <c r="H6" i="6"/>
  <c r="G6" i="6"/>
  <c r="I6" i="7"/>
  <c r="F6" i="6"/>
  <c r="E6" i="6"/>
  <c r="C6" i="6"/>
  <c r="B6" i="7"/>
  <c r="E6" i="7" s="1"/>
  <c r="K5" i="6"/>
  <c r="H5" i="6"/>
  <c r="G5" i="6"/>
  <c r="I5" i="7" s="1"/>
  <c r="F5" i="6"/>
  <c r="E5" i="6"/>
  <c r="C5" i="6"/>
  <c r="B5" i="7" s="1"/>
  <c r="K4" i="6"/>
  <c r="H4" i="6"/>
  <c r="G4" i="6"/>
  <c r="I4" i="7"/>
  <c r="F4" i="6"/>
  <c r="E4" i="6"/>
  <c r="C4" i="6"/>
  <c r="B4" i="7"/>
  <c r="E4" i="7" s="1"/>
  <c r="K3" i="6"/>
  <c r="H3" i="6"/>
  <c r="G3" i="6"/>
  <c r="I3" i="7" s="1"/>
  <c r="F3" i="6"/>
  <c r="E3" i="6"/>
  <c r="C3" i="6"/>
  <c r="B3" i="7" s="1"/>
  <c r="K2" i="6"/>
  <c r="H2" i="6"/>
  <c r="G2" i="6"/>
  <c r="I2" i="7"/>
  <c r="F2" i="6"/>
  <c r="E2" i="6"/>
  <c r="C2" i="6"/>
  <c r="B2" i="7"/>
  <c r="E2" i="7" s="1"/>
  <c r="I9" i="6"/>
  <c r="I7" i="6"/>
  <c r="I5" i="6"/>
  <c r="E3" i="3"/>
  <c r="F3" i="3"/>
  <c r="E4" i="3"/>
  <c r="F4" i="3"/>
  <c r="E5" i="3"/>
  <c r="F5" i="3"/>
  <c r="E6" i="3"/>
  <c r="F6" i="3"/>
  <c r="E7" i="3"/>
  <c r="F7" i="3"/>
  <c r="E8" i="3"/>
  <c r="F8" i="3"/>
  <c r="E9" i="3"/>
  <c r="F9" i="3"/>
  <c r="E10" i="3"/>
  <c r="F10" i="3"/>
  <c r="E11" i="3"/>
  <c r="F11" i="3"/>
  <c r="F2" i="3"/>
  <c r="E2" i="3"/>
  <c r="B9" i="6"/>
  <c r="H9" i="7" s="1"/>
  <c r="B4" i="6"/>
  <c r="H4" i="7" s="1"/>
  <c r="B6" i="6"/>
  <c r="H6" i="7" s="1"/>
  <c r="B2" i="6"/>
  <c r="H2" i="7" s="1"/>
  <c r="I3" i="6"/>
  <c r="B5" i="6"/>
  <c r="H5" i="7"/>
  <c r="B8" i="6"/>
  <c r="H8" i="7"/>
  <c r="B3" i="6"/>
  <c r="H3" i="7"/>
  <c r="B7" i="6"/>
  <c r="H7" i="7"/>
  <c r="I2" i="6"/>
  <c r="I4" i="6"/>
  <c r="I6" i="6"/>
  <c r="I8" i="6"/>
  <c r="D2" i="7"/>
  <c r="F2" i="7"/>
  <c r="D4" i="7"/>
  <c r="F4" i="7"/>
  <c r="D6" i="7"/>
  <c r="F6" i="7"/>
  <c r="D8" i="7"/>
  <c r="F8" i="7"/>
  <c r="C2" i="7"/>
  <c r="C4" i="7"/>
  <c r="C6" i="7"/>
  <c r="C8" i="7"/>
  <c r="K3" i="3"/>
  <c r="K4" i="3"/>
  <c r="K5" i="3"/>
  <c r="K6" i="3"/>
  <c r="K7" i="3"/>
  <c r="K8" i="3"/>
  <c r="K9" i="3"/>
  <c r="K10" i="3"/>
  <c r="K11" i="3"/>
  <c r="K2" i="3"/>
  <c r="C3" i="3"/>
  <c r="B3" i="3" s="1"/>
  <c r="H3" i="4" s="1"/>
  <c r="C4" i="3"/>
  <c r="B4" i="3" s="1"/>
  <c r="H4" i="4" s="1"/>
  <c r="C5" i="3"/>
  <c r="B5" i="3" s="1"/>
  <c r="H5" i="4" s="1"/>
  <c r="C6" i="3"/>
  <c r="B6" i="3" s="1"/>
  <c r="H6" i="4" s="1"/>
  <c r="C7" i="3"/>
  <c r="B7" i="3" s="1"/>
  <c r="H7" i="4" s="1"/>
  <c r="C8" i="3"/>
  <c r="B8" i="3" s="1"/>
  <c r="H8" i="4" s="1"/>
  <c r="C9" i="3"/>
  <c r="B9" i="3" s="1"/>
  <c r="H9" i="4" s="1"/>
  <c r="C10" i="3"/>
  <c r="B10" i="3" s="1"/>
  <c r="H10" i="4" s="1"/>
  <c r="C11" i="3"/>
  <c r="B11" i="3" s="1"/>
  <c r="H11" i="4" s="1"/>
  <c r="C2" i="3"/>
  <c r="B2" i="3" s="1"/>
  <c r="H2" i="4" s="1"/>
  <c r="G3" i="3"/>
  <c r="I3" i="4" s="1"/>
  <c r="H3" i="3"/>
  <c r="G4" i="3"/>
  <c r="I4" i="4"/>
  <c r="H4" i="3"/>
  <c r="G5" i="3"/>
  <c r="I5" i="4" s="1"/>
  <c r="H5" i="3"/>
  <c r="G6" i="3"/>
  <c r="I6" i="4"/>
  <c r="H6" i="3"/>
  <c r="G7" i="3"/>
  <c r="I7" i="4" s="1"/>
  <c r="H7" i="3"/>
  <c r="G8" i="3"/>
  <c r="I8" i="4"/>
  <c r="H8" i="3"/>
  <c r="G9" i="3"/>
  <c r="I9" i="4" s="1"/>
  <c r="H9" i="3"/>
  <c r="G10" i="3"/>
  <c r="I10" i="4"/>
  <c r="H10" i="3"/>
  <c r="G11" i="3"/>
  <c r="I11" i="4" s="1"/>
  <c r="H11" i="3"/>
  <c r="H2" i="3"/>
  <c r="G2" i="3"/>
  <c r="I2" i="3" s="1"/>
  <c r="I10" i="3"/>
  <c r="I5" i="3"/>
  <c r="I11" i="3"/>
  <c r="I4" i="3"/>
  <c r="I8" i="3"/>
  <c r="I6" i="3"/>
  <c r="I2" i="4"/>
  <c r="B11" i="4"/>
  <c r="E11" i="4" s="1"/>
  <c r="B9" i="4"/>
  <c r="D9" i="4" s="1"/>
  <c r="B7" i="4"/>
  <c r="D7" i="4" s="1"/>
  <c r="B5" i="4"/>
  <c r="D5" i="4" s="1"/>
  <c r="B3" i="4"/>
  <c r="E3" i="4" s="1"/>
  <c r="B2" i="4"/>
  <c r="C2" i="4" s="1"/>
  <c r="B8" i="4"/>
  <c r="F8" i="4" s="1"/>
  <c r="B4" i="4"/>
  <c r="F4" i="4" s="1"/>
  <c r="E7" i="4"/>
  <c r="E5" i="4"/>
  <c r="C5" i="4"/>
  <c r="C9" i="4"/>
  <c r="C3" i="4"/>
  <c r="C7" i="4"/>
  <c r="C11" i="4"/>
  <c r="D4" i="4"/>
  <c r="C4" i="4"/>
  <c r="D8" i="4"/>
  <c r="C8" i="4"/>
  <c r="E2" i="4"/>
  <c r="F2" i="4"/>
  <c r="T28" i="2"/>
  <c r="T30" i="1"/>
  <c r="T30" i="2"/>
  <c r="T32" i="1"/>
  <c r="F3" i="7" l="1"/>
  <c r="E3" i="7"/>
  <c r="C3" i="7"/>
  <c r="D3" i="7"/>
  <c r="F5" i="7"/>
  <c r="E5" i="7"/>
  <c r="C5" i="7"/>
  <c r="D5" i="7"/>
  <c r="F7" i="7"/>
  <c r="E7" i="7"/>
  <c r="C7" i="7"/>
  <c r="D7" i="7"/>
  <c r="F9" i="7"/>
  <c r="E9" i="7"/>
  <c r="C9" i="7"/>
  <c r="D9" i="7"/>
  <c r="D2" i="4"/>
  <c r="E8" i="4"/>
  <c r="E4" i="4"/>
  <c r="F11" i="4"/>
  <c r="F7" i="4"/>
  <c r="F3" i="4"/>
  <c r="F9" i="4"/>
  <c r="F5" i="4"/>
  <c r="E9" i="4"/>
  <c r="D3" i="4"/>
  <c r="D11" i="4"/>
  <c r="B6" i="4"/>
  <c r="B10" i="4"/>
  <c r="I7" i="3"/>
  <c r="I3" i="3"/>
  <c r="I9" i="3"/>
  <c r="D10" i="4" l="1"/>
  <c r="C10" i="4"/>
  <c r="F10" i="4"/>
  <c r="E10" i="4"/>
  <c r="D6" i="4"/>
  <c r="C6" i="4"/>
  <c r="F6" i="4"/>
  <c r="E6" i="4"/>
</calcChain>
</file>

<file path=xl/sharedStrings.xml><?xml version="1.0" encoding="utf-8"?>
<sst xmlns="http://schemas.openxmlformats.org/spreadsheetml/2006/main" count="617" uniqueCount="525">
  <si>
    <t>参加選手一覧</t>
  </si>
  <si>
    <t>学年</t>
  </si>
  <si>
    <t>生年月日</t>
  </si>
  <si>
    <t>登録番号</t>
  </si>
  <si>
    <t>上記の者は本校生徒であり本大会に出場することを認め、下記金額を添えて申し込みます。</t>
  </si>
  <si>
    <t>愛知県高等学校体育連盟会長　殿</t>
  </si>
  <si>
    <t>申　　　込　　　書</t>
    <phoneticPr fontId="4"/>
  </si>
  <si>
    <t>日</t>
  </si>
  <si>
    <t>月</t>
    <rPh sb="0" eb="1">
      <t>ゲツ</t>
    </rPh>
    <phoneticPr fontId="4"/>
  </si>
  <si>
    <t>年</t>
    <rPh sb="0" eb="1">
      <t>ネン</t>
    </rPh>
    <phoneticPr fontId="4"/>
  </si>
  <si>
    <t>平成</t>
    <rPh sb="0" eb="2">
      <t>ヘイセイ</t>
    </rPh>
    <phoneticPr fontId="4"/>
  </si>
  <si>
    <t>印</t>
    <rPh sb="0" eb="1">
      <t>イン</t>
    </rPh>
    <phoneticPr fontId="4"/>
  </si>
  <si>
    <t>円</t>
    <rPh sb="0" eb="1">
      <t>エン</t>
    </rPh>
    <phoneticPr fontId="4"/>
  </si>
  <si>
    <t>名分</t>
    <rPh sb="0" eb="2">
      <t>メイブン</t>
    </rPh>
    <phoneticPr fontId="4"/>
  </si>
  <si>
    <t>競技会分担金</t>
    <phoneticPr fontId="4"/>
  </si>
  <si>
    <t>ナンバーカード</t>
    <phoneticPr fontId="4"/>
  </si>
  <si>
    <t>計</t>
    <rPh sb="0" eb="1">
      <t>ケイ</t>
    </rPh>
    <phoneticPr fontId="4"/>
  </si>
  <si>
    <t>学校長名</t>
    <phoneticPr fontId="4"/>
  </si>
  <si>
    <t>監督氏名</t>
    <phoneticPr fontId="4"/>
  </si>
  <si>
    <t>（選手名の記入は、1区から走者順に記入してください。）</t>
  </si>
  <si>
    <t>学 校 名　</t>
    <phoneticPr fontId="4"/>
  </si>
  <si>
    <t>競技者NO</t>
  </si>
  <si>
    <t>所属コード1</t>
  </si>
  <si>
    <t>所属コード2</t>
  </si>
  <si>
    <t>ナンバー</t>
  </si>
  <si>
    <t>ナンバー2</t>
  </si>
  <si>
    <t>競技者名</t>
  </si>
  <si>
    <t>競技者名カナ</t>
  </si>
  <si>
    <t>競技者名略称</t>
  </si>
  <si>
    <t>性別</t>
  </si>
  <si>
    <t>生年</t>
  </si>
  <si>
    <t>月日</t>
  </si>
  <si>
    <t>個人所属地名</t>
  </si>
  <si>
    <t>陸連コード</t>
  </si>
  <si>
    <t>参加競技-競技コード1</t>
  </si>
  <si>
    <t>参加競技-自己記録1</t>
  </si>
  <si>
    <t>参加競技-オープン参加FLG1</t>
  </si>
  <si>
    <t>参加競技-記録FLG1</t>
  </si>
  <si>
    <t>愛　知</t>
  </si>
  <si>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</si>
  <si>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</si>
  <si>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</si>
  <si>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</si>
  <si>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</si>
  <si>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</si>
  <si>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</si>
  <si>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</si>
  <si>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</si>
  <si>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</si>
  <si>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</si>
  <si>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愛教大附</t>
  </si>
  <si>
    <t>ｱｲｷｮｳﾀﾞｲﾌ</t>
  </si>
  <si>
    <t>豊田高専</t>
  </si>
  <si>
    <t>ﾄﾖﾀｺｳｾﾝ</t>
  </si>
  <si>
    <t>旭丘</t>
  </si>
  <si>
    <t>ｱｻﾋｶﾞｵｶ</t>
  </si>
  <si>
    <t>明和</t>
  </si>
  <si>
    <t>ﾒｲﾜ</t>
  </si>
  <si>
    <t>千種</t>
  </si>
  <si>
    <t>ﾁｸﾞｻ</t>
  </si>
  <si>
    <t>瑞陵</t>
  </si>
  <si>
    <t>ｽﾞｲﾘｮｳ</t>
  </si>
  <si>
    <t>惟信</t>
  </si>
  <si>
    <t>ｲｼﾝ</t>
  </si>
  <si>
    <t>松蔭</t>
  </si>
  <si>
    <t>ｼｮｳｲﾝ</t>
  </si>
  <si>
    <t>昭和</t>
  </si>
  <si>
    <t>ｼｮｳﾜ</t>
  </si>
  <si>
    <t>名古屋西</t>
  </si>
  <si>
    <t>ﾅｺﾞﾔﾆｼ</t>
  </si>
  <si>
    <t>熱田</t>
  </si>
  <si>
    <t>ｱﾂﾀ</t>
  </si>
  <si>
    <t>中村</t>
  </si>
  <si>
    <t>ﾅｶﾑﾗ</t>
  </si>
  <si>
    <t>南陽</t>
  </si>
  <si>
    <t>ﾅﾝﾖｳ</t>
  </si>
  <si>
    <t>鳴海</t>
  </si>
  <si>
    <t>ﾅﾙﾐ</t>
  </si>
  <si>
    <t>守山</t>
  </si>
  <si>
    <t>ﾓﾘﾔﾏ</t>
  </si>
  <si>
    <t>愛知工</t>
  </si>
  <si>
    <t>ｱｲﾁｺｳ</t>
  </si>
  <si>
    <t>名南工</t>
  </si>
  <si>
    <t>ﾒｲﾅﾝｺｳ</t>
  </si>
  <si>
    <t>愛知商</t>
  </si>
  <si>
    <t>ｱｲﾁｼｮｳ</t>
  </si>
  <si>
    <t>中川商</t>
  </si>
  <si>
    <t>ﾅｶｶﾞﾜｼｮｳ</t>
  </si>
  <si>
    <t>緑丘商</t>
  </si>
  <si>
    <t>ﾐﾄﾞﾘｶﾞｵｶｼｮｳ</t>
  </si>
  <si>
    <t>春日井</t>
  </si>
  <si>
    <t>ｶｽｶﾞｲ</t>
  </si>
  <si>
    <t>春日井西</t>
  </si>
  <si>
    <t>ｶｽｶﾞｲﾆｼ</t>
  </si>
  <si>
    <t>春日井商</t>
  </si>
  <si>
    <t>ｶｽｶﾞｲｼｮｳ</t>
  </si>
  <si>
    <t>旭野</t>
  </si>
  <si>
    <t>ｱｻﾋﾉ</t>
  </si>
  <si>
    <t>長久手</t>
  </si>
  <si>
    <t>ﾅｶﾞｸﾃ</t>
  </si>
  <si>
    <t>東郷</t>
  </si>
  <si>
    <t>ﾄｳｺﾞｳ</t>
  </si>
  <si>
    <t>瀬戸</t>
  </si>
  <si>
    <t>ｾﾄ</t>
  </si>
  <si>
    <t>豊明</t>
  </si>
  <si>
    <t>ﾄﾖｱｹ</t>
  </si>
  <si>
    <t>犬山</t>
  </si>
  <si>
    <t>ｲﾇﾔﾏ</t>
  </si>
  <si>
    <t>尾北</t>
  </si>
  <si>
    <t>ﾋﾞﾎｸ</t>
  </si>
  <si>
    <t>古知野</t>
  </si>
  <si>
    <t>ｺﾁﾉ</t>
  </si>
  <si>
    <t>小牧</t>
  </si>
  <si>
    <t>ｺﾏｷ</t>
  </si>
  <si>
    <t>小牧工</t>
  </si>
  <si>
    <t>ｺﾏｷｺｳ</t>
  </si>
  <si>
    <t>岩倉総合</t>
  </si>
  <si>
    <t>ｲﾜｸﾗｿｳｺﾞｳ</t>
  </si>
  <si>
    <t>丹羽</t>
  </si>
  <si>
    <t>ﾆﾜ</t>
  </si>
  <si>
    <t>一宮</t>
  </si>
  <si>
    <t>ｲﾁﾉﾐﾔ</t>
  </si>
  <si>
    <t>一宮西</t>
  </si>
  <si>
    <t>ｲﾁﾉﾐﾔﾆｼ</t>
  </si>
  <si>
    <t>一宮北</t>
  </si>
  <si>
    <t>ｲﾁﾉﾐﾔｷﾀ</t>
  </si>
  <si>
    <t>一宮工</t>
  </si>
  <si>
    <t>ｲﾁﾉﾐﾔｺｳ</t>
  </si>
  <si>
    <t>一宮商</t>
  </si>
  <si>
    <t>ｲﾁﾉﾐﾔｼｮｳ</t>
  </si>
  <si>
    <t>起工</t>
  </si>
  <si>
    <t>ｵｺｼｺｳ</t>
  </si>
  <si>
    <t>稲沢</t>
  </si>
  <si>
    <t>ｲﾅｻﾞﾜ</t>
  </si>
  <si>
    <t>稲沢東</t>
  </si>
  <si>
    <t>ｲﾅｻﾞﾜﾋｶﾞｼ</t>
  </si>
  <si>
    <t>杏和</t>
  </si>
  <si>
    <t>ｷｮｳﾜ</t>
  </si>
  <si>
    <t>津島</t>
  </si>
  <si>
    <t>ﾂｼﾏ</t>
  </si>
  <si>
    <t>津島北</t>
  </si>
  <si>
    <t>ﾂｼﾏｷﾀ</t>
  </si>
  <si>
    <t>佐屋</t>
  </si>
  <si>
    <t>ｻﾔ</t>
  </si>
  <si>
    <t>五条</t>
  </si>
  <si>
    <t>ｺﾞｼﾞｮｳ</t>
  </si>
  <si>
    <t>佐織工</t>
  </si>
  <si>
    <t>ｻｵﾘｺｳ</t>
  </si>
  <si>
    <t>大府</t>
  </si>
  <si>
    <t>ｵｵﾌﾞ</t>
  </si>
  <si>
    <t>桃陵</t>
  </si>
  <si>
    <t>ﾄｳﾘｮｳ</t>
  </si>
  <si>
    <t>横須賀</t>
  </si>
  <si>
    <t>ﾖｺｽｶ</t>
  </si>
  <si>
    <t>東海商</t>
  </si>
  <si>
    <t>ﾄｳｶｲｼｮｳ</t>
  </si>
  <si>
    <t>常滑</t>
  </si>
  <si>
    <t>ﾄｺﾅﾒ</t>
  </si>
  <si>
    <t>内海</t>
  </si>
  <si>
    <t>ｳﾂﾐ</t>
  </si>
  <si>
    <t>半田</t>
  </si>
  <si>
    <t>ﾊﾝﾀﾞ</t>
  </si>
  <si>
    <t>半田農</t>
  </si>
  <si>
    <t>ﾊﾝﾀﾞﾉｳ</t>
  </si>
  <si>
    <t>半田工</t>
  </si>
  <si>
    <t>ﾊﾝﾀﾞｺｳ</t>
  </si>
  <si>
    <t>半田商</t>
  </si>
  <si>
    <t>ﾊﾝﾀﾞｼｮｳ</t>
  </si>
  <si>
    <t>武豊</t>
  </si>
  <si>
    <t>ﾀｹﾄﾖ</t>
  </si>
  <si>
    <t>碧南</t>
  </si>
  <si>
    <t>ﾍｷﾅﾝ</t>
  </si>
  <si>
    <t>碧南工</t>
  </si>
  <si>
    <t>ﾍｷﾅﾝｺｳ</t>
  </si>
  <si>
    <t>高浜</t>
  </si>
  <si>
    <t>ﾀｶﾊﾏ</t>
  </si>
  <si>
    <t>刈谷</t>
  </si>
  <si>
    <t>ｶﾘﾔ</t>
  </si>
  <si>
    <t>刈谷北</t>
  </si>
  <si>
    <t>ｶﾘﾔｷﾀ</t>
  </si>
  <si>
    <t>刈谷工</t>
  </si>
  <si>
    <t>ｶﾘﾔｺｳ</t>
  </si>
  <si>
    <t>知立</t>
  </si>
  <si>
    <t>ﾁﾘｭｳ</t>
  </si>
  <si>
    <t>安城</t>
  </si>
  <si>
    <t>ｱﾝｼﾞｮｳ</t>
  </si>
  <si>
    <t>安城東</t>
  </si>
  <si>
    <t>ｱﾝｼﾞｮｳﾋｶﾞｼ</t>
  </si>
  <si>
    <t>安城農林</t>
  </si>
  <si>
    <t>ｱﾝｼﾞｮｳﾉｳﾘﾝ</t>
  </si>
  <si>
    <t>西尾</t>
  </si>
  <si>
    <t>ﾆｼｵ</t>
  </si>
  <si>
    <t>西尾東</t>
  </si>
  <si>
    <t>ﾆｼｵﾋｶﾞｼ</t>
  </si>
  <si>
    <t>鶴城丘</t>
  </si>
  <si>
    <t>ｶｸｼﾞｮｳｶﾞｵｶ</t>
  </si>
  <si>
    <t>吉良</t>
  </si>
  <si>
    <t>ｷﾗ</t>
  </si>
  <si>
    <t>一色</t>
  </si>
  <si>
    <t>ｲｯｼｷ</t>
  </si>
  <si>
    <t>岡崎</t>
  </si>
  <si>
    <t>ｵｶｻﾞｷ</t>
  </si>
  <si>
    <t>岡崎北</t>
  </si>
  <si>
    <t>ｵｶｻﾞｷｷﾀ</t>
  </si>
  <si>
    <t>岡崎東</t>
  </si>
  <si>
    <t>ｵｶｻﾞｷﾋｶﾞｼ</t>
  </si>
  <si>
    <t>岡崎工</t>
  </si>
  <si>
    <t>ｵｶｻﾞｷｺｳ</t>
  </si>
  <si>
    <t>岡崎商</t>
  </si>
  <si>
    <t>ｵｶｻﾞｷｼｮｳ</t>
  </si>
  <si>
    <t>岩津</t>
  </si>
  <si>
    <t>ｲﾜﾂﾞ</t>
  </si>
  <si>
    <t>幸田</t>
  </si>
  <si>
    <t>ｺｳﾀ</t>
  </si>
  <si>
    <t>豊田西</t>
  </si>
  <si>
    <t>ﾄﾖﾀﾆｼ</t>
  </si>
  <si>
    <t>豊田東</t>
  </si>
  <si>
    <t>ﾄﾖﾀﾋｶﾞｼ</t>
  </si>
  <si>
    <t>衣台</t>
  </si>
  <si>
    <t>ｺﾛﾓﾀﾞｲ</t>
  </si>
  <si>
    <t>猿投農林</t>
  </si>
  <si>
    <t>ｻﾅｹﾞﾉｳﾘﾝ</t>
  </si>
  <si>
    <t>松平</t>
  </si>
  <si>
    <t>ﾏﾂﾀﾞｲﾗ</t>
  </si>
  <si>
    <t>豊田工</t>
  </si>
  <si>
    <t>ﾄﾖﾀｺｳ</t>
  </si>
  <si>
    <t>三好</t>
  </si>
  <si>
    <t>ﾐﾖｼ</t>
  </si>
  <si>
    <t>田口</t>
  </si>
  <si>
    <t>ﾀｸﾞﾁ</t>
  </si>
  <si>
    <t>新城</t>
  </si>
  <si>
    <t>ｼﾝｼﾛ</t>
  </si>
  <si>
    <t>新城東</t>
  </si>
  <si>
    <t>ｼﾝｼﾛﾋｶﾞｼ</t>
  </si>
  <si>
    <t>宝陵</t>
  </si>
  <si>
    <t>ﾎｳﾘｮｳ</t>
  </si>
  <si>
    <t>国府</t>
  </si>
  <si>
    <t>ｺｳ</t>
  </si>
  <si>
    <t>豊川工</t>
  </si>
  <si>
    <t>ﾄﾖｶﾜｺｳ</t>
  </si>
  <si>
    <t>時習館</t>
  </si>
  <si>
    <t>ｼﾞｼｭｳｶﾝ</t>
  </si>
  <si>
    <t>豊橋東</t>
  </si>
  <si>
    <t>ﾄﾖﾊｼﾋｶﾞｼ</t>
  </si>
  <si>
    <t>豊丘</t>
  </si>
  <si>
    <t>ﾕﾀｶｶﾞｵｶ</t>
  </si>
  <si>
    <t>豊橋南</t>
  </si>
  <si>
    <t>ﾄﾖﾊｼﾐﾅﾐ</t>
  </si>
  <si>
    <t>豊橋工</t>
  </si>
  <si>
    <t>ﾄﾖﾊｼｺｳ</t>
  </si>
  <si>
    <t>豊橋商</t>
  </si>
  <si>
    <t>ﾄﾖﾊｼｼｮｳ</t>
  </si>
  <si>
    <t>蒲郡</t>
  </si>
  <si>
    <t>ｶﾞﾏｺﾞｵﾘ</t>
  </si>
  <si>
    <t>蒲郡東</t>
  </si>
  <si>
    <t>ｶﾞﾏｺﾞｵﾘﾋｶﾞｼ</t>
  </si>
  <si>
    <t>成章</t>
  </si>
  <si>
    <t>ｾｲｼｮｳ</t>
  </si>
  <si>
    <t>渥美農</t>
  </si>
  <si>
    <t>ｱﾂﾐﾉｳ</t>
  </si>
  <si>
    <t>福江</t>
  </si>
  <si>
    <t>ﾌｸｴ</t>
  </si>
  <si>
    <t>小坂井</t>
  </si>
  <si>
    <t>ｺｻﾞｶｲ</t>
  </si>
  <si>
    <t>天白</t>
  </si>
  <si>
    <t>ﾃﾝﾊﾟｸ</t>
  </si>
  <si>
    <t>尾西</t>
  </si>
  <si>
    <t>ﾋﾞｻｲ</t>
  </si>
  <si>
    <t>東海南</t>
  </si>
  <si>
    <t>ﾄｳｶｲﾐﾅﾐ</t>
  </si>
  <si>
    <t>菊里</t>
  </si>
  <si>
    <t>ｷｸｻﾞﾄ</t>
  </si>
  <si>
    <t>向陽</t>
  </si>
  <si>
    <t>ｺｳﾖｳ</t>
  </si>
  <si>
    <t>桜台</t>
  </si>
  <si>
    <t>ｻｸﾗﾀﾞｲ</t>
  </si>
  <si>
    <t>市立北</t>
  </si>
  <si>
    <t>ｷﾀ</t>
  </si>
  <si>
    <t>市工業</t>
  </si>
  <si>
    <t>ｼｺｳｷﾞｮｳ</t>
  </si>
  <si>
    <t>市工芸</t>
  </si>
  <si>
    <t>ｼｺｳｹﾞｲ</t>
  </si>
  <si>
    <t>西陵</t>
  </si>
  <si>
    <t>ｾｲﾘｮｳ</t>
  </si>
  <si>
    <t>名古屋商</t>
  </si>
  <si>
    <t>ﾅｺﾞﾔｼｮｳ</t>
  </si>
  <si>
    <t>若宮商</t>
  </si>
  <si>
    <t>ﾜｶﾐﾔｼｮｳ</t>
  </si>
  <si>
    <t>緑</t>
  </si>
  <si>
    <t>ﾐﾄﾞﾘ</t>
  </si>
  <si>
    <t>富田</t>
  </si>
  <si>
    <t>ﾄﾐﾀﾞ</t>
  </si>
  <si>
    <t>山田</t>
  </si>
  <si>
    <t>ﾔﾏﾀﾞ</t>
  </si>
  <si>
    <t>瀬戸西</t>
  </si>
  <si>
    <t>ｾﾄﾆｼ</t>
  </si>
  <si>
    <t>春日井東</t>
  </si>
  <si>
    <t>ｶｽｶﾞｲﾋｶﾞｼ</t>
  </si>
  <si>
    <t>日進</t>
  </si>
  <si>
    <t>ﾆｯｼﾝ</t>
  </si>
  <si>
    <t>津島東</t>
  </si>
  <si>
    <t>ﾂｼﾏﾋｶﾞｼ</t>
  </si>
  <si>
    <t>犬山南</t>
  </si>
  <si>
    <t>ｲﾇﾔﾏﾐﾅﾐ</t>
  </si>
  <si>
    <t>西春</t>
  </si>
  <si>
    <t>ﾆｼﾊﾙ</t>
  </si>
  <si>
    <t>新城東作手</t>
  </si>
  <si>
    <t>ｼﾝｼﾛﾋｶﾞｼﾂｸﾃﾞ</t>
  </si>
  <si>
    <t>一宮南</t>
  </si>
  <si>
    <t>ｲﾁﾉﾐﾔﾐﾅﾐ</t>
  </si>
  <si>
    <t>海翔</t>
  </si>
  <si>
    <t>ｶｲｼｮｳ</t>
  </si>
  <si>
    <t>阿久比</t>
  </si>
  <si>
    <t>ｱｸﾞｲ</t>
  </si>
  <si>
    <t>豊田北</t>
  </si>
  <si>
    <t>ﾄﾖﾀｷﾀ</t>
  </si>
  <si>
    <t>高蔵寺</t>
  </si>
  <si>
    <t>ｺｳｿﾞｳｼﾞ</t>
  </si>
  <si>
    <t>江南</t>
  </si>
  <si>
    <t>ｺｳﾅﾝ</t>
  </si>
  <si>
    <t>小牧南</t>
  </si>
  <si>
    <t>ｺﾏｷﾐﾅﾐ</t>
  </si>
  <si>
    <t>豊田南</t>
  </si>
  <si>
    <t>ﾄﾖﾀﾐﾅﾐ</t>
  </si>
  <si>
    <t>半田東</t>
  </si>
  <si>
    <t>ﾊﾝﾀﾞﾋｶﾞｼ</t>
  </si>
  <si>
    <t>春日井工</t>
  </si>
  <si>
    <t>ｶｽｶﾞｲｺｳ</t>
  </si>
  <si>
    <t>日進西</t>
  </si>
  <si>
    <t>ﾆｯｼﾝﾆｼ</t>
  </si>
  <si>
    <t>一宮興道</t>
  </si>
  <si>
    <t>ｲﾁﾉﾐﾔｺｳﾄﾞｳ</t>
  </si>
  <si>
    <t>美和</t>
  </si>
  <si>
    <t>ﾐﾜ</t>
  </si>
  <si>
    <t>大府東</t>
  </si>
  <si>
    <t>ｵｵﾌﾞﾋｶﾞｼ</t>
  </si>
  <si>
    <t>知多翔洋</t>
  </si>
  <si>
    <t>ﾁﾀｼｮｳﾖｳ</t>
  </si>
  <si>
    <t>豊田</t>
  </si>
  <si>
    <t>ﾄﾖﾀ</t>
  </si>
  <si>
    <t>安城南</t>
  </si>
  <si>
    <t>ｱﾝｼﾞｮｳﾐﾅﾐ</t>
  </si>
  <si>
    <t>豊橋西</t>
  </si>
  <si>
    <t>ﾄﾖﾊｼﾆｼ</t>
  </si>
  <si>
    <t>名古屋南</t>
  </si>
  <si>
    <t>ﾅｺﾞﾔﾐﾅﾐ</t>
  </si>
  <si>
    <t>瀬戸北総合</t>
  </si>
  <si>
    <t>ｾﾄｷﾀｿｳｺﾞｳ</t>
  </si>
  <si>
    <t>岡崎西</t>
  </si>
  <si>
    <t>ｵｶｻﾞｷﾆｼ</t>
  </si>
  <si>
    <t>名東</t>
  </si>
  <si>
    <t>ﾒｲﾄｳ</t>
  </si>
  <si>
    <t>春日井南</t>
  </si>
  <si>
    <t>ｶｽｶﾞｲﾐﾅﾐ</t>
  </si>
  <si>
    <t>豊野</t>
  </si>
  <si>
    <t>ﾕﾀｶﾉ</t>
  </si>
  <si>
    <t>知立東</t>
  </si>
  <si>
    <t>ﾁﾘｭｳﾋｶﾞｼ</t>
  </si>
  <si>
    <t>新川</t>
  </si>
  <si>
    <t>ｼﾝｶﾜ</t>
  </si>
  <si>
    <t>御津</t>
  </si>
  <si>
    <t>ﾐﾄ</t>
  </si>
  <si>
    <t>名古屋聾</t>
  </si>
  <si>
    <t>ﾅｺﾞﾔﾛｳ</t>
  </si>
  <si>
    <t>岡崎聾</t>
  </si>
  <si>
    <t>ｵｶｻﾞｷﾛｳ</t>
  </si>
  <si>
    <t>愛知</t>
  </si>
  <si>
    <t>ｱｲﾁ</t>
  </si>
  <si>
    <t>愛知淑徳</t>
  </si>
  <si>
    <t>ｱｲﾁｼｭｸﾄｸ</t>
  </si>
  <si>
    <t>啓明学館</t>
  </si>
  <si>
    <t>ｹｲﾒｲｶﾞｯｶﾝ</t>
  </si>
  <si>
    <t>名経大市邨</t>
  </si>
  <si>
    <t>ﾒｲｹｲﾀﾞｲｲﾁﾑﾗ</t>
  </si>
  <si>
    <t>名経大高蔵</t>
  </si>
  <si>
    <t>ﾒｲｹｲﾀﾞｲﾀｶｸﾗ</t>
  </si>
  <si>
    <t>名古屋大谷</t>
  </si>
  <si>
    <t>ﾅｺﾞﾔｵｵﾀﾆ</t>
  </si>
  <si>
    <t>享栄</t>
  </si>
  <si>
    <t>ｷｮｳｴｲ</t>
  </si>
  <si>
    <t>椙山</t>
  </si>
  <si>
    <t>ｽｷﾞﾔﾏ</t>
  </si>
  <si>
    <t>大同大大同</t>
  </si>
  <si>
    <t>ﾀﾞｲﾄﾞｳﾀﾞｲﾀﾞｲﾄﾞｳ</t>
  </si>
  <si>
    <t>福祉大付</t>
  </si>
  <si>
    <t>ﾌｸｼﾀﾞｲﾌ</t>
  </si>
  <si>
    <t>中京大中京</t>
  </si>
  <si>
    <t>ﾁｭｳｷｮｳﾀﾞｲﾁｭｳｷｮｳ</t>
  </si>
  <si>
    <t>至学館</t>
  </si>
  <si>
    <t>ｼｶﾞｸｶﾝ</t>
  </si>
  <si>
    <t>東海</t>
  </si>
  <si>
    <t>ﾄｳｶｲ</t>
  </si>
  <si>
    <t>東海学園</t>
  </si>
  <si>
    <t>ﾄｳｶｲｶﾞｸｴﾝ</t>
  </si>
  <si>
    <t>愛産大工</t>
  </si>
  <si>
    <t>ｱｲｻﾝﾀﾞｲｺｳ</t>
  </si>
  <si>
    <t>東邦</t>
  </si>
  <si>
    <t>ﾄｳﾎｳ</t>
  </si>
  <si>
    <t>同朋</t>
  </si>
  <si>
    <t>ﾄﾞｳﾎｳ</t>
  </si>
  <si>
    <t>名古屋</t>
  </si>
  <si>
    <t>ﾅｺﾞﾔ</t>
  </si>
  <si>
    <t>名古屋工</t>
  </si>
  <si>
    <t>ﾅｺﾞﾔｺｳ</t>
  </si>
  <si>
    <t>名女大</t>
  </si>
  <si>
    <t>ﾒｲｼﾞｮﾀﾞｲ</t>
  </si>
  <si>
    <t>中部大一</t>
  </si>
  <si>
    <t>ﾁｭｳﾌﾞﾀﾞｲｲﾁ</t>
  </si>
  <si>
    <t>桜花学園</t>
  </si>
  <si>
    <t>ｵｳｶｶﾞｸｴﾝ</t>
  </si>
  <si>
    <t>愛工大名電</t>
  </si>
  <si>
    <t>ｱｲｺｳﾀﾞｲﾒｲﾃﾞﾝ</t>
  </si>
  <si>
    <t>南山男子</t>
  </si>
  <si>
    <t>ﾅﾝｻﾞﾝﾀﾞﾝｼ</t>
  </si>
  <si>
    <t>南山女</t>
  </si>
  <si>
    <t>ﾅﾝｻﾞﾝｼﾞｮｼ</t>
  </si>
  <si>
    <t>名城大附</t>
  </si>
  <si>
    <t>ﾒｲｼﾞｮｳﾀﾞｲﾌ</t>
  </si>
  <si>
    <t>菊華</t>
  </si>
  <si>
    <t>ｷｸｶ</t>
  </si>
  <si>
    <t>修文女</t>
  </si>
  <si>
    <t>ｼｭｳﾌﾞﾝｼﾞｮｼ</t>
  </si>
  <si>
    <t>愛知啓成</t>
  </si>
  <si>
    <t>ｱｲﾁｹｲｾｲ</t>
  </si>
  <si>
    <t>星城</t>
  </si>
  <si>
    <t>ｾｲｼﾞｮｳ</t>
  </si>
  <si>
    <t>聖霊</t>
  </si>
  <si>
    <t>ｾｲﾚｲ</t>
  </si>
  <si>
    <t>滝</t>
  </si>
  <si>
    <t>ﾀｷ</t>
  </si>
  <si>
    <t>中部大春日丘</t>
  </si>
  <si>
    <t>ﾁｭｳﾌﾞﾀﾞｲﾊﾙﾋｶﾞｵｶ</t>
  </si>
  <si>
    <t>愛知黎明</t>
  </si>
  <si>
    <t>ｱｲﾁﾚｲﾒｲ</t>
  </si>
  <si>
    <t>誠信</t>
  </si>
  <si>
    <t>ｾｲｼﾝ</t>
  </si>
  <si>
    <t>安城学園</t>
  </si>
  <si>
    <t>ｱﾝｼﾞｮｳｶﾞｸｴﾝ</t>
  </si>
  <si>
    <t>岡崎城西</t>
  </si>
  <si>
    <t>ｵｶｻﾞｷｼﾞｮｳｾｲ</t>
  </si>
  <si>
    <t>岡崎学園</t>
  </si>
  <si>
    <t>ｵｶｻﾞｷｶﾞｸｴﾝ</t>
  </si>
  <si>
    <t>桜丘</t>
  </si>
  <si>
    <t>ｻｸﾗｶﾞｵｶ</t>
  </si>
  <si>
    <t>杜若</t>
  </si>
  <si>
    <t>ﾄｼﾞｬｸ</t>
  </si>
  <si>
    <t>豊川</t>
  </si>
  <si>
    <t>ﾄﾖｶﾜ</t>
  </si>
  <si>
    <t>豊橋中央</t>
  </si>
  <si>
    <t>ﾄﾖﾊｼﾁｭｳｵｳ</t>
  </si>
  <si>
    <t>光ヶ丘女子</t>
  </si>
  <si>
    <t>ﾋｶﾘｶﾞｵｶｼﾞｮｼ</t>
  </si>
  <si>
    <t>藤ノ花女</t>
  </si>
  <si>
    <t>ﾌｼﾞﾉﾊﾅｼﾞｮｼ</t>
  </si>
  <si>
    <t>愛産大三河</t>
  </si>
  <si>
    <t>ｱｲｻﾝﾀﾞｲﾐｶﾜ</t>
  </si>
  <si>
    <t>栄徳</t>
  </si>
  <si>
    <t>ｴｲﾄｸ</t>
  </si>
  <si>
    <t>豊田大谷</t>
  </si>
  <si>
    <t>ﾄﾖﾀｵｵﾀﾆ</t>
  </si>
  <si>
    <t>大成</t>
  </si>
  <si>
    <t>ﾀｲｾｲ</t>
  </si>
  <si>
    <t>海陽学園</t>
  </si>
  <si>
    <t>ｶｲﾖｳｶﾞｸｴﾝ</t>
  </si>
  <si>
    <t>科技豊田</t>
  </si>
  <si>
    <t>ｶｷﾞｺｳﾄﾖﾀ</t>
  </si>
  <si>
    <t>名古屋情報</t>
  </si>
  <si>
    <t>ﾅｺﾞﾔｼﾞｮｳﾎｳ</t>
  </si>
  <si>
    <t>名古屋工学院</t>
  </si>
  <si>
    <t>ﾅｺﾞﾔｺｳｶﾞｸｲﾝ</t>
  </si>
  <si>
    <t>科技刈谷</t>
  </si>
  <si>
    <t>ｶｷﾞｺｳｶﾘﾔ</t>
  </si>
  <si>
    <t>東海工専</t>
  </si>
  <si>
    <t>ﾄｳｶｲｺｳｾﾝ</t>
  </si>
  <si>
    <t>愛知黎明定時</t>
  </si>
  <si>
    <t>ｱｲﾁﾚｲﾒｲﾃｲｼﾞ</t>
  </si>
  <si>
    <t>所属ｺｰﾄﾞ</t>
    <rPh sb="0" eb="2">
      <t>ショゾク</t>
    </rPh>
    <phoneticPr fontId="4"/>
  </si>
  <si>
    <t>平成３０年度愛知県高等学校駅伝競走大会</t>
    <phoneticPr fontId="4"/>
  </si>
  <si>
    <t>女子第２９回全国高等学校駅伝競走大会愛知県予選会</t>
    <phoneticPr fontId="4"/>
  </si>
  <si>
    <t>女子第２８回東海高等学校駅伝競走大会愛知県予選会</t>
    <phoneticPr fontId="4"/>
  </si>
  <si>
    <t>男子第６９回全国高等学校駅伝競走大会愛知県予選会</t>
    <phoneticPr fontId="4"/>
  </si>
  <si>
    <t>男子第６７回東海高等学校駅伝競走大会愛知県予選会</t>
    <phoneticPr fontId="4"/>
  </si>
  <si>
    <t>愛知総合工科</t>
    <rPh sb="0" eb="6">
      <t>アイチソウゴウコウカ</t>
    </rPh>
    <phoneticPr fontId="9"/>
  </si>
  <si>
    <t>ｱｲﾁｿｳｺﾞｳｺｳｶ</t>
  </si>
  <si>
    <t>氏名</t>
    <phoneticPr fontId="4"/>
  </si>
  <si>
    <t>ﾌﾘｶﾞﾅ</t>
    <phoneticPr fontId="4"/>
  </si>
  <si>
    <t>所属コード</t>
    <rPh sb="0" eb="2">
      <t>ショゾク</t>
    </rPh>
    <phoneticPr fontId="4"/>
  </si>
  <si>
    <t>学校長名</t>
    <rPh sb="0" eb="3">
      <t>ガッコウチョウ</t>
    </rPh>
    <rPh sb="3" eb="4">
      <t>メイ</t>
    </rPh>
    <phoneticPr fontId="4"/>
  </si>
  <si>
    <t>監督氏名</t>
    <rPh sb="0" eb="2">
      <t>カントク</t>
    </rPh>
    <rPh sb="2" eb="4">
      <t>シメイ</t>
    </rPh>
    <phoneticPr fontId="4"/>
  </si>
  <si>
    <t>男子</t>
    <rPh sb="0" eb="2">
      <t>ダンシ</t>
    </rPh>
    <phoneticPr fontId="4"/>
  </si>
  <si>
    <t>氏名</t>
  </si>
  <si>
    <t>ﾌﾘｶﾞﾅ</t>
  </si>
  <si>
    <t>女子</t>
    <rPh sb="0" eb="2">
      <t>ジョシ</t>
    </rPh>
    <phoneticPr fontId="4"/>
  </si>
  <si>
    <t>学校名</t>
    <rPh sb="0" eb="3">
      <t>ガッコウメイ</t>
    </rPh>
    <phoneticPr fontId="4"/>
  </si>
  <si>
    <t>　①学校名・所属コード・学校長名・監督氏名の入力。</t>
    <rPh sb="2" eb="5">
      <t>ガッコウメイ</t>
    </rPh>
    <rPh sb="6" eb="8">
      <t>ショゾク</t>
    </rPh>
    <rPh sb="12" eb="15">
      <t>ガッコウチョウ</t>
    </rPh>
    <rPh sb="15" eb="16">
      <t>メイ</t>
    </rPh>
    <rPh sb="17" eb="19">
      <t>カントク</t>
    </rPh>
    <rPh sb="19" eb="21">
      <t>シメイ</t>
    </rPh>
    <rPh sb="22" eb="24">
      <t>ニュウリョク</t>
    </rPh>
    <phoneticPr fontId="4"/>
  </si>
  <si>
    <t>１．「データ入力」シートについて</t>
    <rPh sb="6" eb="8">
      <t>ニュウリョク</t>
    </rPh>
    <phoneticPr fontId="4"/>
  </si>
  <si>
    <t>　　※所属コードについては「所属コード」シートを参照して下さい。</t>
    <rPh sb="3" eb="5">
      <t>ショゾク</t>
    </rPh>
    <rPh sb="14" eb="16">
      <t>ショゾク</t>
    </rPh>
    <rPh sb="24" eb="26">
      <t>サンショウ</t>
    </rPh>
    <rPh sb="28" eb="29">
      <t>クダ</t>
    </rPh>
    <phoneticPr fontId="4"/>
  </si>
  <si>
    <t>（選手名の記入は、1区から走者順に記入してください。）</t>
    <phoneticPr fontId="4"/>
  </si>
  <si>
    <t>　　※男子・女子の入力欄を間違えないようにして下さい。</t>
    <rPh sb="3" eb="5">
      <t>ダンシ</t>
    </rPh>
    <rPh sb="6" eb="8">
      <t>ジョシ</t>
    </rPh>
    <rPh sb="9" eb="12">
      <t>ニュウリョクラン</t>
    </rPh>
    <rPh sb="13" eb="15">
      <t>マチガ</t>
    </rPh>
    <rPh sb="23" eb="24">
      <t>クダ</t>
    </rPh>
    <phoneticPr fontId="4"/>
  </si>
  <si>
    <t>愛知県高等学校駅伝競走大会申込方法</t>
    <rPh sb="13" eb="15">
      <t>モウシコミ</t>
    </rPh>
    <rPh sb="15" eb="17">
      <t>ホウホウ</t>
    </rPh>
    <phoneticPr fontId="4"/>
  </si>
  <si>
    <t>　②男子・女子選手データの入力。</t>
    <rPh sb="2" eb="4">
      <t>ダンシ</t>
    </rPh>
    <rPh sb="5" eb="7">
      <t>ジョシ</t>
    </rPh>
    <rPh sb="7" eb="9">
      <t>センシュ</t>
    </rPh>
    <rPh sb="13" eb="15">
      <t>ニュウリョク</t>
    </rPh>
    <phoneticPr fontId="4"/>
  </si>
  <si>
    <t>　　※選手名の記入は、１区から走者順に記入してください。</t>
    <phoneticPr fontId="4"/>
  </si>
  <si>
    <t>２．申込書について</t>
    <rPh sb="2" eb="5">
      <t>モウシコミショ</t>
    </rPh>
    <phoneticPr fontId="4"/>
  </si>
  <si>
    <t>３．申込先について</t>
    <rPh sb="2" eb="5">
      <t>モウシコミサキ</t>
    </rPh>
    <phoneticPr fontId="4"/>
  </si>
  <si>
    <t>　①郵送先</t>
    <rPh sb="2" eb="4">
      <t>ユウソウ</t>
    </rPh>
    <rPh sb="4" eb="5">
      <t>サキ</t>
    </rPh>
    <phoneticPr fontId="4"/>
  </si>
  <si>
    <t>　②メール送付先</t>
    <rPh sb="5" eb="8">
      <t>ソウフサキ</t>
    </rPh>
    <phoneticPr fontId="4"/>
  </si>
  <si>
    <t>　　　〒477-0031</t>
    <phoneticPr fontId="4"/>
  </si>
  <si>
    <t>　　　愛知県東海市大田町曽根１番地</t>
    <phoneticPr fontId="4"/>
  </si>
  <si>
    <t>　　　愛知県立東海商業高等学校内</t>
    <rPh sb="3" eb="5">
      <t>アイチ</t>
    </rPh>
    <rPh sb="5" eb="7">
      <t>ケンリツ</t>
    </rPh>
    <rPh sb="7" eb="11">
      <t>トウカイショウギョウ</t>
    </rPh>
    <rPh sb="11" eb="13">
      <t>コウトウ</t>
    </rPh>
    <rPh sb="13" eb="16">
      <t>ガッコウナイ</t>
    </rPh>
    <phoneticPr fontId="4"/>
  </si>
  <si>
    <t>　　　小野田　隆　宛</t>
    <rPh sb="3" eb="6">
      <t>オノダ</t>
    </rPh>
    <rPh sb="7" eb="8">
      <t>タカシ</t>
    </rPh>
    <rPh sb="9" eb="10">
      <t>アテ</t>
    </rPh>
    <phoneticPr fontId="4"/>
  </si>
  <si>
    <t>　　氏名・ﾌﾘｶﾞﾅ(半角ｶﾀｶﾅ)・学年・生年月日（以下の入力例を参考にしてください）
　　登録番号(アルファベットは半角で)を入力する。</t>
    <rPh sb="2" eb="4">
      <t>シメイ</t>
    </rPh>
    <rPh sb="11" eb="13">
      <t>ハンカク</t>
    </rPh>
    <rPh sb="19" eb="21">
      <t>ガクネン</t>
    </rPh>
    <rPh sb="22" eb="24">
      <t>セイネン</t>
    </rPh>
    <rPh sb="24" eb="26">
      <t>ガッピ</t>
    </rPh>
    <rPh sb="28" eb="29">
      <t>イカ</t>
    </rPh>
    <rPh sb="30" eb="32">
      <t>ニュウリョク</t>
    </rPh>
    <rPh sb="32" eb="33">
      <t>レイ</t>
    </rPh>
    <rPh sb="34" eb="36">
      <t>サンコウ</t>
    </rPh>
    <rPh sb="47" eb="49">
      <t>トウロク</t>
    </rPh>
    <rPh sb="49" eb="51">
      <t>バンゴウ</t>
    </rPh>
    <rPh sb="60" eb="62">
      <t>ハンカク</t>
    </rPh>
    <rPh sb="65" eb="67">
      <t>ニュウリョク</t>
    </rPh>
    <phoneticPr fontId="4"/>
  </si>
  <si>
    <t>　　　　2002年11月22日生まれの場合　→　2002/11/22　と入力する</t>
    <rPh sb="8" eb="9">
      <t>ネン</t>
    </rPh>
    <rPh sb="11" eb="12">
      <t>ガツ</t>
    </rPh>
    <rPh sb="14" eb="15">
      <t>ニチ</t>
    </rPh>
    <rPh sb="15" eb="16">
      <t>ウ</t>
    </rPh>
    <rPh sb="19" eb="21">
      <t>バアイ</t>
    </rPh>
    <rPh sb="36" eb="38">
      <t>ニュウリョク</t>
    </rPh>
    <phoneticPr fontId="4"/>
  </si>
  <si>
    <t>　aichi.koukouekiden@gmail.com</t>
    <phoneticPr fontId="4"/>
  </si>
  <si>
    <t>　申込書の日付や競技分担金などは自動的に表示されるようになっています。
　確認の上、印刷をしてください。</t>
    <rPh sb="1" eb="4">
      <t>モウシコミショ</t>
    </rPh>
    <rPh sb="5" eb="7">
      <t>ヒヅケ</t>
    </rPh>
    <rPh sb="8" eb="10">
      <t>キョウギ</t>
    </rPh>
    <rPh sb="10" eb="13">
      <t>ブンタンキン</t>
    </rPh>
    <rPh sb="16" eb="19">
      <t>ジドウテキ</t>
    </rPh>
    <rPh sb="20" eb="22">
      <t>ヒョウジ</t>
    </rPh>
    <rPh sb="37" eb="39">
      <t>カクニン</t>
    </rPh>
    <rPh sb="40" eb="41">
      <t>ウエ</t>
    </rPh>
    <rPh sb="42" eb="44">
      <t>インサツ</t>
    </rPh>
    <phoneticPr fontId="4"/>
  </si>
  <si>
    <t>　印刷した申込用紙に学校長印を押印の上、以下の申込先に郵送およびデータの送付をする。</t>
    <rPh sb="1" eb="3">
      <t>インサツ</t>
    </rPh>
    <rPh sb="5" eb="7">
      <t>モウシコミ</t>
    </rPh>
    <rPh sb="7" eb="9">
      <t>ヨウシ</t>
    </rPh>
    <rPh sb="10" eb="12">
      <t>ガッコウ</t>
    </rPh>
    <rPh sb="12" eb="13">
      <t>チョウ</t>
    </rPh>
    <rPh sb="13" eb="14">
      <t>イン</t>
    </rPh>
    <rPh sb="15" eb="17">
      <t>オウイン</t>
    </rPh>
    <rPh sb="18" eb="19">
      <t>ウエ</t>
    </rPh>
    <rPh sb="20" eb="22">
      <t>イカ</t>
    </rPh>
    <rPh sb="23" eb="26">
      <t>モウシコミサキ</t>
    </rPh>
    <rPh sb="27" eb="29">
      <t>ユウソウ</t>
    </rPh>
    <rPh sb="36" eb="38">
      <t>ソウフ</t>
    </rPh>
    <phoneticPr fontId="4"/>
  </si>
  <si>
    <t>　　※生年月日の入力例（年号は西暦で、区切りは/で入力すること）</t>
    <rPh sb="3" eb="5">
      <t>セイネン</t>
    </rPh>
    <rPh sb="5" eb="7">
      <t>ガッピ</t>
    </rPh>
    <rPh sb="8" eb="10">
      <t>ニュウリョク</t>
    </rPh>
    <rPh sb="10" eb="11">
      <t>レイ</t>
    </rPh>
    <rPh sb="12" eb="14">
      <t>ネンゴウ</t>
    </rPh>
    <rPh sb="15" eb="17">
      <t>セイレキ</t>
    </rPh>
    <rPh sb="19" eb="21">
      <t>クギ</t>
    </rPh>
    <rPh sb="25" eb="27">
      <t>ニュウリョク</t>
    </rPh>
    <phoneticPr fontId="4"/>
  </si>
  <si>
    <t>今年度より必要データを入力し、申込書を作成後、申込用紙を郵送するとともに、Excelファイルをメールにて送付していただく必要があります。以下の手順に従って申込をして下さい。</t>
    <rPh sb="0" eb="3">
      <t>コンネンド</t>
    </rPh>
    <rPh sb="5" eb="7">
      <t>ヒツヨウ</t>
    </rPh>
    <rPh sb="11" eb="13">
      <t>ニュウリョク</t>
    </rPh>
    <rPh sb="15" eb="18">
      <t>モウシコミショ</t>
    </rPh>
    <rPh sb="19" eb="22">
      <t>サクセイゴ</t>
    </rPh>
    <rPh sb="23" eb="25">
      <t>モウシコミ</t>
    </rPh>
    <rPh sb="25" eb="27">
      <t>ヨウシ</t>
    </rPh>
    <rPh sb="28" eb="30">
      <t>ユウソウ</t>
    </rPh>
    <rPh sb="52" eb="54">
      <t>ソウフ</t>
    </rPh>
    <rPh sb="60" eb="62">
      <t>ヒツヨウ</t>
    </rPh>
    <phoneticPr fontId="4"/>
  </si>
  <si>
    <t>　基本的に「データ入力」シートにデータを入力すると申込用紙が作成できます。</t>
    <rPh sb="1" eb="4">
      <t>キホンテキ</t>
    </rPh>
    <rPh sb="9" eb="11">
      <t>ニュウリョク</t>
    </rPh>
    <rPh sb="20" eb="22">
      <t>ニュウリョク</t>
    </rPh>
    <rPh sb="25" eb="27">
      <t>モウシコミ</t>
    </rPh>
    <rPh sb="27" eb="29">
      <t>ヨウシ</t>
    </rPh>
    <rPh sb="30" eb="32">
      <t>サクセイ</t>
    </rPh>
    <phoneticPr fontId="4"/>
  </si>
  <si>
    <t>　「データ入力」シートへの入力が完了すると申込書が完成します。</t>
    <rPh sb="5" eb="7">
      <t>ニュウリョク</t>
    </rPh>
    <rPh sb="13" eb="15">
      <t>ニュウリョク</t>
    </rPh>
    <rPh sb="16" eb="18">
      <t>カンリョウ</t>
    </rPh>
    <rPh sb="21" eb="24">
      <t>モウシコミショ</t>
    </rPh>
    <rPh sb="25" eb="27">
      <t>カンセイ</t>
    </rPh>
    <phoneticPr fontId="4"/>
  </si>
  <si>
    <t>　　※ファイル名を「高校駅伝申込書（○○○高）」に変更して送信してください。</t>
    <rPh sb="7" eb="8">
      <t>メイ</t>
    </rPh>
    <rPh sb="10" eb="12">
      <t>コウコウ</t>
    </rPh>
    <rPh sb="12" eb="14">
      <t>エキデン</t>
    </rPh>
    <rPh sb="14" eb="17">
      <t>モウシコミショ</t>
    </rPh>
    <rPh sb="21" eb="22">
      <t>ダカ</t>
    </rPh>
    <rPh sb="25" eb="27">
      <t>ヘンコウ</t>
    </rPh>
    <rPh sb="29" eb="31">
      <t>ソウシン</t>
    </rPh>
    <phoneticPr fontId="4"/>
  </si>
  <si>
    <t>　　メールを送信すると受信完了のメールが送信されます。ご確認下さい。</t>
    <rPh sb="6" eb="8">
      <t>ソウシン</t>
    </rPh>
    <rPh sb="11" eb="13">
      <t>ジュシン</t>
    </rPh>
    <rPh sb="13" eb="15">
      <t>カンリョウ</t>
    </rPh>
    <rPh sb="20" eb="22">
      <t>ソウシン</t>
    </rPh>
    <rPh sb="28" eb="30">
      <t>カクニン</t>
    </rPh>
    <rPh sb="30" eb="31">
      <t>クダ</t>
    </rPh>
    <phoneticPr fontId="4"/>
  </si>
  <si>
    <t>男子</t>
    <rPh sb="0" eb="2">
      <t>ダンシ</t>
    </rPh>
    <phoneticPr fontId="4"/>
  </si>
  <si>
    <t>女子</t>
    <rPh sb="0" eb="2">
      <t>ジョシ</t>
    </rPh>
    <phoneticPr fontId="4"/>
  </si>
  <si>
    <t>※昨年度の順位（参加していない場合は空欄で）</t>
    <rPh sb="1" eb="4">
      <t>サクネンド</t>
    </rPh>
    <rPh sb="5" eb="7">
      <t>ジュンイ</t>
    </rPh>
    <rPh sb="8" eb="10">
      <t>サンカ</t>
    </rPh>
    <rPh sb="15" eb="17">
      <t>バアイ</t>
    </rPh>
    <rPh sb="18" eb="20">
      <t>クウラン</t>
    </rPh>
    <phoneticPr fontId="4"/>
  </si>
  <si>
    <t>申込期限　１０月１０日（水）必着・送付完了</t>
    <rPh sb="0" eb="2">
      <t>モウシコミ</t>
    </rPh>
    <rPh sb="2" eb="4">
      <t>キゲン</t>
    </rPh>
    <rPh sb="7" eb="8">
      <t>ガツ</t>
    </rPh>
    <rPh sb="10" eb="11">
      <t>ニチ</t>
    </rPh>
    <rPh sb="12" eb="13">
      <t>スイ</t>
    </rPh>
    <rPh sb="14" eb="16">
      <t>ヒッチャク</t>
    </rPh>
    <rPh sb="17" eb="19">
      <t>ソウフ</t>
    </rPh>
    <rPh sb="19" eb="21">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</si>
</sst>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11"/>
      <color indexed="8"/>
      <name val="ＭＳ Ｐゴシック"/>
      <family val="3"/>
      <charset val="128"/>
    </font>
    <font>
      <sz val="10.5"/>
      <color indexed="8"/>
      <name val="ＭＳ 明朝"/>
      <family val="1"/>
      <charset val="128"/>
    </font>
    <font>
      <sz val="14"/>
      <color indexed="8"/>
      <name val="ＭＳ 明朝"/>
      <family val="1"/>
      <charset val="128"/>
    </font>
    <font>
      <sz val="6"/>
      <name val="ＭＳ Ｐゴシック"/>
      <family val="3"/>
      <charset val="128"/>
    </font>
    <font>
      <sz val="11"/>
      <color indexed="8"/>
      <name val="ＭＳ 明朝"/>
      <family val="1"/>
      <charset val="128"/>
    </font>
    <font>
      <sz val="12"/>
      <color indexed="8"/>
      <name val="ＭＳ 明朝"/>
      <family val="1"/>
      <charset val="128"/>
    </font>
    <font>
      <sz val="16"/>
      <color indexed="8"/>
      <name val="ＭＳ 明朝"/>
      <family val="1"/>
      <charset val="128"/>
    </font>
    <font>
      <sz val="11"/>
      <name val="ＭＳ Ｐゴシック"/>
      <family val="3"/>
      <charset val="128"/>
    </font>
    <font>
      <sz val="11"/>
      <color indexed="20"/>
      <name val="ＭＳ Ｐゴシック"/>
      <family val="3"/>
      <charset val="128"/>
    </font>
    <font>
      <b/>
      <sz val="14"/>
      <color indexed="8"/>
      <name val="ＭＳ 明朝"/>
      <family val="1"/>
      <charset val="128"/>
    </font>
    <font>
      <sz val="18"/>
      <color indexed="8"/>
      <name val="ＭＳ 明朝"/>
      <family val="1"/>
      <charset val="128"/>
    </font>
    <font>
      <b/>
      <sz val="12"/>
      <color indexed="10"/>
      <name val="ＭＳ 明朝"/>
      <family val="1"/>
      <charset val="128"/>
    </font>
    <font>
      <b/>
      <sz val="14"/>
      <color indexed="10"/>
      <name val="ＭＳ 明朝"/>
      <family val="1"/>
      <charset val="128"/>
    </font>
    <font>
      <b/>
      <sz val="22"/>
      <color indexed="10"/>
      <name val="HG創英角ﾎﾟｯﾌﾟ体"/>
      <family val="3"/>
      <charset val="128"/>
    </font>
    <font>
      <sz val="20"/>
      <color indexed="8"/>
      <name val="ＭＳ 明朝"/>
      <family val="1"/>
      <charset val="128"/>
    </font>
    <font>
      <sz val="12"/>
      <name val="ＭＳ 明朝"/>
      <family val="1"/>
      <charset val="128"/>
    </font>
    <font>
      <b/>
      <sz val="16"/>
      <color indexed="10"/>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77">
    <xf numFmtId="0" fontId="0" fillId="0" borderId="0" xfId="0">
      <alignment vertical="center"/>
    </xf>
    <xf numFmtId="0" fontId="8" fillId="0" borderId="0" xfId="2" applyFill="1">
      <alignment vertical="center"/>
    </xf>
    <xf numFmtId="0" fontId="8" fillId="0" borderId="0" xfId="2">
      <alignment vertical="center"/>
    </xf>
    <xf numFmtId="0" fontId="5" fillId="0" borderId="0" xfId="0" applyFont="1" applyProtection="1">
      <alignment vertical="center"/>
    </xf>
    <xf numFmtId="0" fontId="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center" vertical="center"/>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0" fontId="10" fillId="0" borderId="0" xfId="0" applyFont="1">
      <alignment vertical="center"/>
    </xf>
    <xf numFmtId="0" fontId="11" fillId="0" borderId="1" xfId="0" applyFont="1" applyBorder="1" applyAlignment="1">
      <alignment horizontal="center" vertical="center"/>
    </xf>
    <xf numFmtId="0" fontId="7" fillId="0" borderId="0" xfId="0" applyFont="1" applyAlignment="1">
      <alignment vertical="center"/>
    </xf>
    <xf numFmtId="0" fontId="13" fillId="0" borderId="0" xfId="0" applyFont="1" applyAlignment="1">
      <alignment vertical="center"/>
    </xf>
    <xf numFmtId="0" fontId="5" fillId="0" borderId="1" xfId="0" applyFont="1" applyBorder="1" applyProtection="1">
      <alignment vertical="center"/>
      <protection locked="0"/>
    </xf>
    <xf numFmtId="14" fontId="5" fillId="0" borderId="1" xfId="0" applyNumberFormat="1" applyFont="1" applyBorder="1" applyProtection="1">
      <alignment vertical="center"/>
      <protection locked="0"/>
    </xf>
    <xf numFmtId="0" fontId="12" fillId="0" borderId="0"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7" fillId="0" borderId="0" xfId="0" applyFont="1">
      <alignmen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0" xfId="0" applyFont="1" applyAlignment="1">
      <alignment vertical="center" wrapText="1"/>
    </xf>
    <xf numFmtId="0" fontId="12" fillId="0" borderId="0" xfId="0" applyFont="1" applyAlignment="1">
      <alignment vertical="center"/>
    </xf>
    <xf numFmtId="0" fontId="5"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5" fillId="0" borderId="15"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7" fillId="0" borderId="0" xfId="0" applyFont="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5" fillId="0" borderId="1" xfId="0" applyFont="1" applyBorder="1" applyAlignment="1" applyProtection="1">
      <alignment vertical="center"/>
      <protection locked="0"/>
    </xf>
    <xf numFmtId="0" fontId="11" fillId="0" borderId="0" xfId="0" applyFont="1" applyAlignment="1" applyProtection="1">
      <alignment horizontal="center" vertical="center"/>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14" fontId="2" fillId="0" borderId="20" xfId="0" applyNumberFormat="1" applyFont="1" applyBorder="1" applyAlignment="1" applyProtection="1">
      <alignment horizontal="center" vertical="center" wrapText="1"/>
    </xf>
    <xf numFmtId="14" fontId="2" fillId="0" borderId="21" xfId="0" applyNumberFormat="1" applyFont="1" applyBorder="1" applyAlignment="1" applyProtection="1">
      <alignment horizontal="center" vertical="center" wrapText="1"/>
    </xf>
    <xf numFmtId="14" fontId="2" fillId="0" borderId="22" xfId="0" applyNumberFormat="1" applyFont="1" applyBorder="1" applyAlignment="1" applyProtection="1">
      <alignment horizontal="center" vertical="center" wrapText="1"/>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Alignment="1" applyProtection="1">
      <alignment horizontal="left" vertical="center"/>
    </xf>
    <xf numFmtId="0" fontId="7" fillId="0" borderId="0" xfId="0" applyFont="1" applyAlignment="1" applyProtection="1">
      <alignment horizontal="distributed" vertical="distributed"/>
    </xf>
    <xf numFmtId="38" fontId="7" fillId="0" borderId="23" xfId="1" applyFont="1" applyBorder="1" applyAlignment="1" applyProtection="1">
      <alignment horizontal="righ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5" fillId="0" borderId="0" xfId="0" applyFont="1" applyAlignment="1" applyProtection="1">
      <alignment horizontal="right" vertical="center"/>
    </xf>
    <xf numFmtId="38" fontId="7" fillId="0" borderId="0" xfId="1" applyFont="1" applyAlignment="1" applyProtection="1">
      <alignment horizontal="right" vertical="center"/>
    </xf>
    <xf numFmtId="38" fontId="7" fillId="0" borderId="18" xfId="1" applyFont="1" applyBorder="1" applyAlignment="1" applyProtection="1">
      <alignment horizontal="right" vertical="center"/>
    </xf>
    <xf numFmtId="0" fontId="7" fillId="0" borderId="0" xfId="0" applyFont="1" applyAlignment="1" applyProtection="1">
      <alignment vertical="center"/>
    </xf>
    <xf numFmtId="0" fontId="6" fillId="0" borderId="0" xfId="0" applyNumberFormat="1" applyFont="1" applyAlignment="1" applyProtection="1">
      <alignment horizontal="center" vertical="center"/>
    </xf>
    <xf numFmtId="0" fontId="2" fillId="0" borderId="0" xfId="0" applyFont="1" applyAlignment="1" applyProtection="1">
      <alignment horizontal="center" vertical="distributed"/>
    </xf>
    <xf numFmtId="0" fontId="2"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133350</xdr:colOff>
      <xdr:row>28</xdr:row>
      <xdr:rowOff>152400</xdr:rowOff>
    </xdr:from>
    <xdr:to>
      <xdr:col>23</xdr:col>
      <xdr:colOff>219075</xdr:colOff>
      <xdr:row>32</xdr:row>
      <xdr:rowOff>85725</xdr:rowOff>
    </xdr:to>
    <xdr:sp macro="" textlink="">
      <xdr:nvSpPr>
        <xdr:cNvPr id="2" name="正方形/長方形 1"/>
        <xdr:cNvSpPr/>
      </xdr:nvSpPr>
      <xdr:spPr>
        <a:xfrm>
          <a:off x="2895600" y="8515350"/>
          <a:ext cx="3676650" cy="11906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26</xdr:row>
      <xdr:rowOff>152400</xdr:rowOff>
    </xdr:from>
    <xdr:to>
      <xdr:col>23</xdr:col>
      <xdr:colOff>219075</xdr:colOff>
      <xdr:row>30</xdr:row>
      <xdr:rowOff>85725</xdr:rowOff>
    </xdr:to>
    <xdr:sp macro="" textlink="">
      <xdr:nvSpPr>
        <xdr:cNvPr id="2" name="正方形/長方形 1"/>
        <xdr:cNvSpPr/>
      </xdr:nvSpPr>
      <xdr:spPr>
        <a:xfrm>
          <a:off x="2771775" y="7810500"/>
          <a:ext cx="3800475" cy="11906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sqref="A1:J1"/>
    </sheetView>
  </sheetViews>
  <sheetFormatPr defaultRowHeight="21.95" customHeight="1"/>
  <cols>
    <col min="1" max="16384" width="9" style="9"/>
  </cols>
  <sheetData>
    <row r="1" spans="1:10" ht="21.95" customHeight="1">
      <c r="A1" s="45" t="s">
        <v>499</v>
      </c>
      <c r="B1" s="45"/>
      <c r="C1" s="45"/>
      <c r="D1" s="45"/>
      <c r="E1" s="45"/>
      <c r="F1" s="45"/>
      <c r="G1" s="45"/>
      <c r="H1" s="45"/>
      <c r="I1" s="45"/>
      <c r="J1" s="45"/>
    </row>
    <row r="2" spans="1:10" ht="9.9499999999999993" customHeight="1"/>
    <row r="3" spans="1:10" ht="35.1" customHeight="1">
      <c r="A3" s="30" t="s">
        <v>516</v>
      </c>
      <c r="B3" s="30"/>
      <c r="C3" s="30"/>
      <c r="D3" s="30"/>
      <c r="E3" s="30"/>
      <c r="F3" s="30"/>
      <c r="G3" s="30"/>
      <c r="H3" s="30"/>
      <c r="I3" s="30"/>
      <c r="J3" s="30"/>
    </row>
    <row r="4" spans="1:10" ht="9.9499999999999993" customHeight="1"/>
    <row r="5" spans="1:10" ht="21.95" customHeight="1">
      <c r="A5" s="32" t="s">
        <v>495</v>
      </c>
      <c r="B5" s="32"/>
      <c r="C5" s="32"/>
      <c r="D5" s="32"/>
      <c r="E5" s="32"/>
      <c r="F5" s="32"/>
      <c r="G5" s="32"/>
      <c r="H5" s="32"/>
      <c r="I5" s="32"/>
      <c r="J5" s="32"/>
    </row>
    <row r="6" spans="1:10" ht="21.95" customHeight="1">
      <c r="A6" s="32" t="s">
        <v>517</v>
      </c>
      <c r="B6" s="32"/>
      <c r="C6" s="32"/>
      <c r="D6" s="32"/>
      <c r="E6" s="32"/>
      <c r="F6" s="32"/>
      <c r="G6" s="32"/>
      <c r="H6" s="32"/>
      <c r="I6" s="32"/>
      <c r="J6" s="32"/>
    </row>
    <row r="7" spans="1:10" ht="21.95" customHeight="1">
      <c r="A7" s="32" t="s">
        <v>494</v>
      </c>
      <c r="B7" s="32"/>
      <c r="C7" s="32"/>
      <c r="D7" s="32"/>
      <c r="E7" s="32"/>
      <c r="F7" s="32"/>
      <c r="G7" s="32"/>
      <c r="H7" s="32"/>
      <c r="I7" s="32"/>
      <c r="J7" s="32"/>
    </row>
    <row r="8" spans="1:10" ht="21.95" customHeight="1">
      <c r="A8" s="32" t="s">
        <v>496</v>
      </c>
      <c r="B8" s="32"/>
      <c r="C8" s="32"/>
      <c r="D8" s="32"/>
      <c r="E8" s="32"/>
      <c r="F8" s="32"/>
      <c r="G8" s="32"/>
      <c r="H8" s="32"/>
      <c r="I8" s="32"/>
      <c r="J8" s="32"/>
    </row>
    <row r="9" spans="1:10" ht="21.95" customHeight="1">
      <c r="A9" s="32" t="s">
        <v>500</v>
      </c>
      <c r="B9" s="32"/>
      <c r="C9" s="32"/>
      <c r="D9" s="32"/>
      <c r="E9" s="32"/>
      <c r="F9" s="32"/>
      <c r="G9" s="32"/>
      <c r="H9" s="32"/>
      <c r="I9" s="32"/>
      <c r="J9" s="32"/>
    </row>
    <row r="10" spans="1:10" ht="35.1" customHeight="1">
      <c r="A10" s="30" t="s">
        <v>510</v>
      </c>
      <c r="B10" s="30"/>
      <c r="C10" s="30"/>
      <c r="D10" s="30"/>
      <c r="E10" s="30"/>
      <c r="F10" s="30"/>
      <c r="G10" s="30"/>
      <c r="H10" s="30"/>
      <c r="I10" s="30"/>
      <c r="J10" s="30"/>
    </row>
    <row r="11" spans="1:10" ht="21.95" customHeight="1">
      <c r="A11" s="31" t="s">
        <v>501</v>
      </c>
      <c r="B11" s="31"/>
      <c r="C11" s="31"/>
      <c r="D11" s="31"/>
      <c r="E11" s="31"/>
      <c r="F11" s="31"/>
      <c r="G11" s="31"/>
      <c r="H11" s="31"/>
      <c r="I11" s="31"/>
      <c r="J11" s="31"/>
    </row>
    <row r="12" spans="1:10" ht="21.95" customHeight="1">
      <c r="A12" s="31" t="s">
        <v>498</v>
      </c>
      <c r="B12" s="31"/>
      <c r="C12" s="31"/>
      <c r="D12" s="31"/>
      <c r="E12" s="31"/>
      <c r="F12" s="31"/>
      <c r="G12" s="31"/>
      <c r="H12" s="31"/>
      <c r="I12" s="31"/>
      <c r="J12" s="31"/>
    </row>
    <row r="13" spans="1:10" ht="21.95" customHeight="1">
      <c r="A13" s="31" t="s">
        <v>515</v>
      </c>
      <c r="B13" s="31"/>
      <c r="C13" s="31"/>
      <c r="D13" s="31"/>
      <c r="E13" s="31"/>
      <c r="F13" s="31"/>
      <c r="G13" s="31"/>
      <c r="H13" s="31"/>
      <c r="I13" s="31"/>
      <c r="J13" s="31"/>
    </row>
    <row r="14" spans="1:10" ht="21.95" customHeight="1">
      <c r="A14" s="31" t="s">
        <v>511</v>
      </c>
      <c r="B14" s="31"/>
      <c r="C14" s="31"/>
      <c r="D14" s="31"/>
      <c r="E14" s="31"/>
      <c r="F14" s="31"/>
      <c r="G14" s="31"/>
      <c r="H14" s="31"/>
      <c r="I14" s="31"/>
      <c r="J14" s="31"/>
    </row>
    <row r="16" spans="1:10" ht="21.95" customHeight="1">
      <c r="A16" s="32" t="s">
        <v>502</v>
      </c>
      <c r="B16" s="32"/>
      <c r="C16" s="32"/>
      <c r="D16" s="32"/>
      <c r="E16" s="32"/>
      <c r="F16" s="32"/>
      <c r="G16" s="32"/>
      <c r="H16" s="32"/>
      <c r="I16" s="32"/>
      <c r="J16" s="32"/>
    </row>
    <row r="17" spans="1:11" ht="21.95" customHeight="1">
      <c r="A17" s="32" t="s">
        <v>518</v>
      </c>
      <c r="B17" s="32"/>
      <c r="C17" s="32"/>
      <c r="D17" s="32"/>
      <c r="E17" s="32"/>
      <c r="F17" s="32"/>
      <c r="G17" s="32"/>
      <c r="H17" s="32"/>
      <c r="I17" s="32"/>
      <c r="J17" s="32"/>
    </row>
    <row r="18" spans="1:11" ht="35.1" customHeight="1">
      <c r="A18" s="30" t="s">
        <v>513</v>
      </c>
      <c r="B18" s="32"/>
      <c r="C18" s="32"/>
      <c r="D18" s="32"/>
      <c r="E18" s="32"/>
      <c r="F18" s="32"/>
      <c r="G18" s="32"/>
      <c r="H18" s="32"/>
      <c r="I18" s="32"/>
      <c r="J18" s="32"/>
    </row>
    <row r="19" spans="1:11" ht="21.95" customHeight="1">
      <c r="A19" s="32" t="s">
        <v>514</v>
      </c>
      <c r="B19" s="32"/>
      <c r="C19" s="32"/>
      <c r="D19" s="32"/>
      <c r="E19" s="32"/>
      <c r="F19" s="32"/>
      <c r="G19" s="32"/>
      <c r="H19" s="32"/>
      <c r="I19" s="32"/>
      <c r="J19" s="32"/>
    </row>
    <row r="21" spans="1:11" ht="21.95" customHeight="1" thickBot="1">
      <c r="A21" s="32" t="s">
        <v>503</v>
      </c>
      <c r="B21" s="32"/>
      <c r="C21" s="32"/>
      <c r="D21" s="32"/>
      <c r="E21" s="32"/>
      <c r="F21" s="32"/>
      <c r="G21" s="32"/>
      <c r="H21" s="32"/>
      <c r="I21" s="32"/>
      <c r="J21" s="32"/>
    </row>
    <row r="22" spans="1:11" ht="21.95" customHeight="1">
      <c r="A22" s="27" t="s">
        <v>504</v>
      </c>
      <c r="B22" s="28"/>
      <c r="C22" s="28"/>
      <c r="D22" s="28"/>
      <c r="E22" s="28"/>
      <c r="F22" s="28"/>
      <c r="G22" s="28"/>
      <c r="H22" s="28"/>
      <c r="I22" s="28"/>
      <c r="J22" s="29"/>
    </row>
    <row r="23" spans="1:11" ht="21.95" customHeight="1">
      <c r="A23" s="46" t="s">
        <v>506</v>
      </c>
      <c r="B23" s="47"/>
      <c r="C23" s="47"/>
      <c r="D23" s="47"/>
      <c r="E23" s="47"/>
      <c r="F23" s="47"/>
      <c r="G23" s="47"/>
      <c r="H23" s="47"/>
      <c r="I23" s="47"/>
      <c r="J23" s="48"/>
    </row>
    <row r="24" spans="1:11" ht="21.95" customHeight="1">
      <c r="A24" s="46" t="s">
        <v>507</v>
      </c>
      <c r="B24" s="47"/>
      <c r="C24" s="47"/>
      <c r="D24" s="47"/>
      <c r="E24" s="47"/>
      <c r="F24" s="47"/>
      <c r="G24" s="47"/>
      <c r="H24" s="47"/>
      <c r="I24" s="47"/>
      <c r="J24" s="48"/>
    </row>
    <row r="25" spans="1:11" ht="21.95" customHeight="1">
      <c r="A25" s="46" t="s">
        <v>508</v>
      </c>
      <c r="B25" s="47"/>
      <c r="C25" s="47"/>
      <c r="D25" s="47"/>
      <c r="E25" s="47"/>
      <c r="F25" s="47"/>
      <c r="G25" s="47"/>
      <c r="H25" s="47"/>
      <c r="I25" s="47"/>
      <c r="J25" s="48"/>
    </row>
    <row r="26" spans="1:11" ht="21.95" customHeight="1" thickBot="1">
      <c r="A26" s="33" t="s">
        <v>509</v>
      </c>
      <c r="B26" s="34"/>
      <c r="C26" s="34"/>
      <c r="D26" s="34"/>
      <c r="E26" s="34"/>
      <c r="F26" s="34"/>
      <c r="G26" s="34"/>
      <c r="H26" s="34"/>
      <c r="I26" s="34"/>
      <c r="J26" s="35"/>
    </row>
    <row r="27" spans="1:11" ht="21.95" customHeight="1" thickBot="1">
      <c r="A27" s="13"/>
      <c r="B27" s="13"/>
      <c r="C27" s="13"/>
      <c r="D27" s="13"/>
      <c r="E27" s="13"/>
      <c r="F27" s="13"/>
      <c r="G27" s="13"/>
      <c r="H27" s="13"/>
      <c r="I27" s="13"/>
      <c r="J27" s="13"/>
    </row>
    <row r="28" spans="1:11" ht="21.95" customHeight="1">
      <c r="A28" s="27" t="s">
        <v>505</v>
      </c>
      <c r="B28" s="28"/>
      <c r="C28" s="28"/>
      <c r="D28" s="28"/>
      <c r="E28" s="28"/>
      <c r="F28" s="28"/>
      <c r="G28" s="28"/>
      <c r="H28" s="28"/>
      <c r="I28" s="28"/>
      <c r="J28" s="29"/>
    </row>
    <row r="29" spans="1:11" ht="21.95" customHeight="1">
      <c r="A29" s="42" t="s">
        <v>512</v>
      </c>
      <c r="B29" s="43"/>
      <c r="C29" s="43"/>
      <c r="D29" s="43"/>
      <c r="E29" s="43"/>
      <c r="F29" s="43"/>
      <c r="G29" s="43"/>
      <c r="H29" s="43"/>
      <c r="I29" s="43"/>
      <c r="J29" s="44"/>
      <c r="K29" s="16"/>
    </row>
    <row r="30" spans="1:11" ht="21.95" customHeight="1">
      <c r="A30" s="36" t="s">
        <v>519</v>
      </c>
      <c r="B30" s="37"/>
      <c r="C30" s="37"/>
      <c r="D30" s="37"/>
      <c r="E30" s="37"/>
      <c r="F30" s="37"/>
      <c r="G30" s="37"/>
      <c r="H30" s="37"/>
      <c r="I30" s="37"/>
      <c r="J30" s="38"/>
      <c r="K30" s="17"/>
    </row>
    <row r="31" spans="1:11" ht="21.95" customHeight="1" thickBot="1">
      <c r="A31" s="39" t="s">
        <v>520</v>
      </c>
      <c r="B31" s="40"/>
      <c r="C31" s="40"/>
      <c r="D31" s="40"/>
      <c r="E31" s="40"/>
      <c r="F31" s="40"/>
      <c r="G31" s="40"/>
      <c r="H31" s="40"/>
      <c r="I31" s="40"/>
      <c r="J31" s="41"/>
      <c r="K31" s="17"/>
    </row>
    <row r="32" spans="1:11" ht="21.95" customHeight="1">
      <c r="A32" s="20"/>
      <c r="B32" s="20"/>
      <c r="C32" s="20"/>
      <c r="D32" s="20"/>
      <c r="E32" s="20"/>
      <c r="F32" s="20"/>
      <c r="G32" s="20"/>
      <c r="H32" s="20"/>
      <c r="I32" s="20"/>
      <c r="J32" s="20"/>
      <c r="K32" s="17"/>
    </row>
    <row r="33" spans="1:10" ht="21.95" customHeight="1" thickBot="1"/>
    <row r="34" spans="1:10" ht="35.1" customHeight="1" thickTop="1" thickBot="1">
      <c r="A34" s="24" t="s">
        <v>524</v>
      </c>
      <c r="B34" s="25"/>
      <c r="C34" s="25"/>
      <c r="D34" s="25"/>
      <c r="E34" s="25"/>
      <c r="F34" s="25"/>
      <c r="G34" s="25"/>
      <c r="H34" s="25"/>
      <c r="I34" s="25"/>
      <c r="J34" s="26"/>
    </row>
    <row r="35" spans="1:10" ht="21.95" customHeight="1" thickTop="1"/>
  </sheetData>
  <mergeCells count="27">
    <mergeCell ref="A18:J18"/>
    <mergeCell ref="A1:J1"/>
    <mergeCell ref="A23:J23"/>
    <mergeCell ref="A24:J24"/>
    <mergeCell ref="A25:J25"/>
    <mergeCell ref="A22:J22"/>
    <mergeCell ref="A11:J11"/>
    <mergeCell ref="A12:J12"/>
    <mergeCell ref="A16:J16"/>
    <mergeCell ref="A17:J17"/>
    <mergeCell ref="A10:J10"/>
    <mergeCell ref="A34:J34"/>
    <mergeCell ref="A28:J28"/>
    <mergeCell ref="A3:J3"/>
    <mergeCell ref="A14:J14"/>
    <mergeCell ref="A13:J13"/>
    <mergeCell ref="A19:J19"/>
    <mergeCell ref="A26:J26"/>
    <mergeCell ref="A5:J5"/>
    <mergeCell ref="A6:J6"/>
    <mergeCell ref="A30:J30"/>
    <mergeCell ref="A21:J21"/>
    <mergeCell ref="A31:J31"/>
    <mergeCell ref="A29:J29"/>
    <mergeCell ref="A7:J7"/>
    <mergeCell ref="A8:J8"/>
    <mergeCell ref="A9:J9"/>
  </mergeCells>
  <phoneticPr fontId="4"/>
  <pageMargins left="0.59055118110236227" right="0.19685039370078741"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85" zoomScaleNormal="85" workbookViewId="0"/>
  </sheetViews>
  <sheetFormatPr defaultRowHeight="13.5"/>
  <cols>
    <col min="1" max="1" width="9.375" style="2" bestFit="1" customWidth="1"/>
    <col min="2" max="2" width="9.875" style="2" bestFit="1" customWidth="1"/>
    <col min="3" max="3" width="11" style="2" bestFit="1" customWidth="1"/>
    <col min="4" max="4" width="12.125" style="2" bestFit="1" customWidth="1"/>
    <col min="5" max="5" width="12.625" style="2" bestFit="1" customWidth="1"/>
    <col min="6" max="6" width="14.75" style="2" bestFit="1" customWidth="1"/>
    <col min="7" max="7" width="3.5" style="2" bestFit="1" customWidth="1"/>
    <col min="8" max="8" width="12.375" style="2" customWidth="1"/>
    <col min="9" max="9" width="12.375" style="2" bestFit="1" customWidth="1"/>
    <col min="10" max="10" width="19.25" style="2" bestFit="1" customWidth="1"/>
    <col min="11" max="11" width="18.375" style="2" bestFit="1" customWidth="1"/>
    <col min="12" max="12" width="25.125" style="2" bestFit="1" customWidth="1"/>
    <col min="13" max="13" width="17.75" style="2" bestFit="1" customWidth="1"/>
    <col min="14" max="16384" width="9" style="2"/>
  </cols>
  <sheetData>
    <row r="1" spans="1:13">
      <c r="A1" s="2" t="s">
        <v>39</v>
      </c>
      <c r="B1" s="2" t="s">
        <v>40</v>
      </c>
      <c r="C1" s="2" t="s">
        <v>41</v>
      </c>
      <c r="D1" s="2" t="s">
        <v>42</v>
      </c>
      <c r="E1" s="2" t="s">
        <v>43</v>
      </c>
      <c r="F1" s="2" t="s">
        <v>44</v>
      </c>
      <c r="G1" s="2" t="s">
        <v>45</v>
      </c>
      <c r="H1" s="2" t="s">
        <v>21</v>
      </c>
      <c r="I1" s="2" t="s">
        <v>26</v>
      </c>
      <c r="J1" s="2" t="s">
        <v>46</v>
      </c>
      <c r="K1" s="2" t="s">
        <v>47</v>
      </c>
      <c r="L1" s="2" t="s">
        <v>48</v>
      </c>
      <c r="M1" s="2" t="s">
        <v>49</v>
      </c>
    </row>
    <row r="2" spans="1:13">
      <c r="A2" s="2" t="str">
        <f>IF(データ入力!$F$5="","",データ入力!$F$5)</f>
        <v/>
      </c>
      <c r="B2" s="2" t="str">
        <f>'kyougisya-W'!C2</f>
        <v/>
      </c>
      <c r="C2" s="2" t="e">
        <f>VLOOKUP(B2,所属ｺｰﾄﾞ!$A:$C,2,0)</f>
        <v>#N/A</v>
      </c>
      <c r="D2" s="2" t="e">
        <f>VLOOKUP(B2,所属ｺｰﾄﾞ!$A:$C,3,0)</f>
        <v>#N/A</v>
      </c>
      <c r="E2" s="2" t="e">
        <f>VLOOKUP(B2,所属ｺｰﾄﾞ!$A:$C,2,0)</f>
        <v>#N/A</v>
      </c>
      <c r="F2" s="2" t="e">
        <f>VLOOKUP(B2,所属ｺｰﾄﾞ!$A:$C,2,0)</f>
        <v>#N/A</v>
      </c>
      <c r="G2" s="2">
        <v>1</v>
      </c>
      <c r="H2" s="2" t="e">
        <f>'kyougisya-W'!B2</f>
        <v>#VALUE!</v>
      </c>
      <c r="I2" s="2" t="str">
        <f>'kyougisya-W'!G2</f>
        <v/>
      </c>
      <c r="J2" s="2">
        <v>1</v>
      </c>
      <c r="L2" s="2">
        <v>0</v>
      </c>
      <c r="M2" s="2">
        <v>0</v>
      </c>
    </row>
    <row r="3" spans="1:13">
      <c r="A3" s="2" t="str">
        <f>IF(データ入力!$F$5="","",データ入力!$F$5)</f>
        <v/>
      </c>
      <c r="B3" s="2" t="str">
        <f>'kyougisya-W'!C3</f>
        <v/>
      </c>
      <c r="C3" s="2" t="e">
        <f>VLOOKUP(B3,所属ｺｰﾄﾞ!$A:$C,2,0)</f>
        <v>#N/A</v>
      </c>
      <c r="D3" s="2" t="e">
        <f>VLOOKUP(B3,所属ｺｰﾄﾞ!$A:$C,3,0)</f>
        <v>#N/A</v>
      </c>
      <c r="E3" s="2" t="e">
        <f>VLOOKUP(B3,所属ｺｰﾄﾞ!$A:$C,2,0)</f>
        <v>#N/A</v>
      </c>
      <c r="F3" s="2" t="e">
        <f>VLOOKUP(B3,所属ｺｰﾄﾞ!$A:$C,2,0)</f>
        <v>#N/A</v>
      </c>
      <c r="G3" s="2">
        <v>2</v>
      </c>
      <c r="H3" s="2" t="e">
        <f>'kyougisya-W'!B3</f>
        <v>#VALUE!</v>
      </c>
      <c r="I3" s="2" t="str">
        <f>'kyougisya-W'!G3</f>
        <v/>
      </c>
      <c r="J3" s="2">
        <v>1</v>
      </c>
      <c r="L3" s="2">
        <v>0</v>
      </c>
      <c r="M3" s="2">
        <v>0</v>
      </c>
    </row>
    <row r="4" spans="1:13">
      <c r="A4" s="2" t="str">
        <f>IF(データ入力!$F$5="","",データ入力!$F$5)</f>
        <v/>
      </c>
      <c r="B4" s="2" t="str">
        <f>'kyougisya-W'!C4</f>
        <v/>
      </c>
      <c r="C4" s="2" t="e">
        <f>VLOOKUP(B4,所属ｺｰﾄﾞ!$A:$C,2,0)</f>
        <v>#N/A</v>
      </c>
      <c r="D4" s="2" t="e">
        <f>VLOOKUP(B4,所属ｺｰﾄﾞ!$A:$C,3,0)</f>
        <v>#N/A</v>
      </c>
      <c r="E4" s="2" t="e">
        <f>VLOOKUP(B4,所属ｺｰﾄﾞ!$A:$C,2,0)</f>
        <v>#N/A</v>
      </c>
      <c r="F4" s="2" t="e">
        <f>VLOOKUP(B4,所属ｺｰﾄﾞ!$A:$C,2,0)</f>
        <v>#N/A</v>
      </c>
      <c r="G4" s="2">
        <v>3</v>
      </c>
      <c r="H4" s="2" t="e">
        <f>'kyougisya-W'!B4</f>
        <v>#VALUE!</v>
      </c>
      <c r="I4" s="2" t="str">
        <f>'kyougisya-W'!G4</f>
        <v/>
      </c>
      <c r="J4" s="2">
        <v>1</v>
      </c>
      <c r="L4" s="2">
        <v>0</v>
      </c>
      <c r="M4" s="2">
        <v>0</v>
      </c>
    </row>
    <row r="5" spans="1:13">
      <c r="A5" s="2" t="str">
        <f>IF(データ入力!$F$5="","",データ入力!$F$5)</f>
        <v/>
      </c>
      <c r="B5" s="2" t="str">
        <f>'kyougisya-W'!C5</f>
        <v/>
      </c>
      <c r="C5" s="2" t="e">
        <f>VLOOKUP(B5,所属ｺｰﾄﾞ!$A:$C,2,0)</f>
        <v>#N/A</v>
      </c>
      <c r="D5" s="2" t="e">
        <f>VLOOKUP(B5,所属ｺｰﾄﾞ!$A:$C,3,0)</f>
        <v>#N/A</v>
      </c>
      <c r="E5" s="2" t="e">
        <f>VLOOKUP(B5,所属ｺｰﾄﾞ!$A:$C,2,0)</f>
        <v>#N/A</v>
      </c>
      <c r="F5" s="2" t="e">
        <f>VLOOKUP(B5,所属ｺｰﾄﾞ!$A:$C,2,0)</f>
        <v>#N/A</v>
      </c>
      <c r="G5" s="2">
        <v>4</v>
      </c>
      <c r="H5" s="2" t="e">
        <f>'kyougisya-W'!B5</f>
        <v>#VALUE!</v>
      </c>
      <c r="I5" s="2" t="str">
        <f>'kyougisya-W'!G5</f>
        <v/>
      </c>
      <c r="J5" s="2">
        <v>1</v>
      </c>
      <c r="L5" s="2">
        <v>0</v>
      </c>
      <c r="M5" s="2">
        <v>0</v>
      </c>
    </row>
    <row r="6" spans="1:13">
      <c r="A6" s="2" t="str">
        <f>IF(データ入力!$F$5="","",データ入力!$F$5)</f>
        <v/>
      </c>
      <c r="B6" s="2" t="str">
        <f>'kyougisya-W'!C6</f>
        <v/>
      </c>
      <c r="C6" s="2" t="e">
        <f>VLOOKUP(B6,所属ｺｰﾄﾞ!$A:$C,2,0)</f>
        <v>#N/A</v>
      </c>
      <c r="D6" s="2" t="e">
        <f>VLOOKUP(B6,所属ｺｰﾄﾞ!$A:$C,3,0)</f>
        <v>#N/A</v>
      </c>
      <c r="E6" s="2" t="e">
        <f>VLOOKUP(B6,所属ｺｰﾄﾞ!$A:$C,2,0)</f>
        <v>#N/A</v>
      </c>
      <c r="F6" s="2" t="e">
        <f>VLOOKUP(B6,所属ｺｰﾄﾞ!$A:$C,2,0)</f>
        <v>#N/A</v>
      </c>
      <c r="G6" s="2">
        <v>5</v>
      </c>
      <c r="H6" s="2" t="e">
        <f>'kyougisya-W'!B6</f>
        <v>#VALUE!</v>
      </c>
      <c r="I6" s="2" t="str">
        <f>'kyougisya-W'!G6</f>
        <v/>
      </c>
      <c r="J6" s="2">
        <v>1</v>
      </c>
      <c r="L6" s="2">
        <v>0</v>
      </c>
      <c r="M6" s="2">
        <v>0</v>
      </c>
    </row>
    <row r="7" spans="1:13">
      <c r="A7" s="2" t="str">
        <f>IF(データ入力!$F$5="","",データ入力!$F$5)</f>
        <v/>
      </c>
      <c r="B7" s="2" t="str">
        <f>'kyougisya-W'!C7</f>
        <v/>
      </c>
      <c r="C7" s="2" t="e">
        <f>VLOOKUP(B7,所属ｺｰﾄﾞ!$A:$C,2,0)</f>
        <v>#N/A</v>
      </c>
      <c r="D7" s="2" t="e">
        <f>VLOOKUP(B7,所属ｺｰﾄﾞ!$A:$C,3,0)</f>
        <v>#N/A</v>
      </c>
      <c r="E7" s="2" t="e">
        <f>VLOOKUP(B7,所属ｺｰﾄﾞ!$A:$C,2,0)</f>
        <v>#N/A</v>
      </c>
      <c r="F7" s="2" t="e">
        <f>VLOOKUP(B7,所属ｺｰﾄﾞ!$A:$C,2,0)</f>
        <v>#N/A</v>
      </c>
      <c r="G7" s="2">
        <v>6</v>
      </c>
      <c r="H7" s="2" t="e">
        <f>'kyougisya-W'!B7</f>
        <v>#VALUE!</v>
      </c>
      <c r="I7" s="2" t="str">
        <f>'kyougisya-W'!G7</f>
        <v/>
      </c>
      <c r="J7" s="2">
        <v>1</v>
      </c>
      <c r="L7" s="2">
        <v>0</v>
      </c>
      <c r="M7" s="2">
        <v>0</v>
      </c>
    </row>
    <row r="8" spans="1:13">
      <c r="A8" s="2" t="str">
        <f>IF(データ入力!$F$5="","",データ入力!$F$5)</f>
        <v/>
      </c>
      <c r="B8" s="2" t="str">
        <f>'kyougisya-W'!C8</f>
        <v/>
      </c>
      <c r="C8" s="2" t="e">
        <f>VLOOKUP(B8,所属ｺｰﾄﾞ!$A:$C,2,0)</f>
        <v>#N/A</v>
      </c>
      <c r="D8" s="2" t="e">
        <f>VLOOKUP(B8,所属ｺｰﾄﾞ!$A:$C,3,0)</f>
        <v>#N/A</v>
      </c>
      <c r="E8" s="2" t="e">
        <f>VLOOKUP(B8,所属ｺｰﾄﾞ!$A:$C,2,0)</f>
        <v>#N/A</v>
      </c>
      <c r="F8" s="2" t="e">
        <f>VLOOKUP(B8,所属ｺｰﾄﾞ!$A:$C,2,0)</f>
        <v>#N/A</v>
      </c>
      <c r="G8" s="2">
        <v>7</v>
      </c>
      <c r="H8" s="2" t="e">
        <f>'kyougisya-W'!B8</f>
        <v>#VALUE!</v>
      </c>
      <c r="I8" s="2" t="str">
        <f>'kyougisya-W'!G8</f>
        <v/>
      </c>
      <c r="J8" s="2">
        <v>1</v>
      </c>
      <c r="L8" s="2">
        <v>0</v>
      </c>
      <c r="M8" s="2">
        <v>0</v>
      </c>
    </row>
    <row r="9" spans="1:13">
      <c r="A9" s="2" t="str">
        <f>IF(データ入力!$F$5="","",データ入力!$F$5)</f>
        <v/>
      </c>
      <c r="B9" s="2" t="str">
        <f>'kyougisya-W'!C9</f>
        <v/>
      </c>
      <c r="C9" s="2" t="e">
        <f>VLOOKUP(B9,所属ｺｰﾄﾞ!$A:$C,2,0)</f>
        <v>#N/A</v>
      </c>
      <c r="D9" s="2" t="e">
        <f>VLOOKUP(B9,所属ｺｰﾄﾞ!$A:$C,3,0)</f>
        <v>#N/A</v>
      </c>
      <c r="E9" s="2" t="e">
        <f>VLOOKUP(B9,所属ｺｰﾄﾞ!$A:$C,2,0)</f>
        <v>#N/A</v>
      </c>
      <c r="F9" s="2" t="e">
        <f>VLOOKUP(B9,所属ｺｰﾄﾞ!$A:$C,2,0)</f>
        <v>#N/A</v>
      </c>
      <c r="G9" s="2">
        <v>8</v>
      </c>
      <c r="H9" s="2" t="e">
        <f>'kyougisya-W'!B9</f>
        <v>#VALUE!</v>
      </c>
      <c r="I9" s="2" t="str">
        <f>'kyougisya-W'!G9</f>
        <v/>
      </c>
      <c r="J9" s="2">
        <v>1</v>
      </c>
      <c r="L9" s="2">
        <v>0</v>
      </c>
      <c r="M9" s="2">
        <v>0</v>
      </c>
    </row>
  </sheetData>
  <sheetProtection sheet="1" objects="1" scenarios="1"/>
  <phoneticPr fontId="4"/>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zoomScale="90" zoomScaleNormal="90" workbookViewId="0">
      <selection sqref="A1:F1"/>
    </sheetView>
  </sheetViews>
  <sheetFormatPr defaultRowHeight="21.95" customHeight="1"/>
  <cols>
    <col min="1" max="1" width="12.625" style="9" customWidth="1"/>
    <col min="2" max="3" width="20.625" style="9" customWidth="1"/>
    <col min="4" max="4" width="5.625" style="9" customWidth="1"/>
    <col min="5" max="5" width="12.625" style="9" customWidth="1"/>
    <col min="6" max="6" width="11.625" style="9" customWidth="1"/>
    <col min="7" max="7" width="4.625" style="9" customWidth="1"/>
    <col min="8" max="8" width="7.75" style="9" bestFit="1" customWidth="1"/>
    <col min="9" max="10" width="20.625" style="9" customWidth="1"/>
    <col min="11" max="11" width="5.625" style="9" customWidth="1"/>
    <col min="12" max="12" width="12.625" style="9" customWidth="1"/>
    <col min="13" max="13" width="11.625" style="9" customWidth="1"/>
    <col min="14" max="16384" width="9" style="9"/>
  </cols>
  <sheetData>
    <row r="1" spans="1:24" s="3" customFormat="1" ht="21.95" customHeight="1">
      <c r="A1" s="50" t="s">
        <v>477</v>
      </c>
      <c r="B1" s="50"/>
      <c r="C1" s="50"/>
      <c r="D1" s="50"/>
      <c r="E1" s="50"/>
      <c r="F1" s="50"/>
      <c r="G1" s="6"/>
      <c r="N1" s="6"/>
      <c r="O1" s="6"/>
      <c r="P1" s="6"/>
      <c r="Q1" s="6"/>
      <c r="R1" s="6"/>
      <c r="S1" s="6"/>
      <c r="T1" s="6"/>
      <c r="U1" s="6"/>
      <c r="V1" s="6"/>
      <c r="W1" s="6"/>
      <c r="X1" s="6"/>
    </row>
    <row r="2" spans="1:24" s="3" customFormat="1" ht="9.9499999999999993" customHeight="1">
      <c r="A2" s="8"/>
      <c r="B2" s="8"/>
      <c r="C2" s="8"/>
      <c r="D2" s="8"/>
      <c r="E2" s="8"/>
      <c r="F2" s="8"/>
      <c r="G2" s="6"/>
      <c r="N2" s="6"/>
      <c r="O2" s="6"/>
      <c r="P2" s="6"/>
      <c r="Q2" s="6"/>
      <c r="R2" s="6"/>
      <c r="S2" s="6"/>
      <c r="T2" s="6"/>
      <c r="U2" s="6"/>
      <c r="V2" s="6"/>
      <c r="W2" s="6"/>
      <c r="X2" s="6"/>
    </row>
    <row r="3" spans="1:24" ht="21.95" customHeight="1" thickBot="1">
      <c r="A3" s="10" t="s">
        <v>493</v>
      </c>
      <c r="B3" s="49"/>
      <c r="C3" s="49"/>
      <c r="E3" s="23" t="s">
        <v>523</v>
      </c>
    </row>
    <row r="4" spans="1:24" ht="21.95" customHeight="1" thickTop="1">
      <c r="A4" s="10" t="s">
        <v>486</v>
      </c>
      <c r="B4" s="49"/>
      <c r="C4" s="49"/>
      <c r="E4" s="21" t="s">
        <v>521</v>
      </c>
      <c r="F4" s="22" t="s">
        <v>522</v>
      </c>
    </row>
    <row r="5" spans="1:24" ht="21.95" customHeight="1" thickBot="1">
      <c r="A5" s="10" t="s">
        <v>487</v>
      </c>
      <c r="B5" s="49"/>
      <c r="C5" s="49"/>
      <c r="E5" s="75"/>
      <c r="F5" s="76"/>
    </row>
    <row r="6" spans="1:24" ht="21.95" customHeight="1" thickTop="1">
      <c r="A6" s="10" t="s">
        <v>488</v>
      </c>
      <c r="B6" s="49"/>
      <c r="C6" s="49"/>
    </row>
    <row r="7" spans="1:24" ht="8.1" customHeight="1">
      <c r="A7" s="12"/>
      <c r="B7" s="13"/>
      <c r="C7" s="13"/>
    </row>
    <row r="8" spans="1:24" ht="21.95" customHeight="1">
      <c r="A8" s="14" t="s">
        <v>497</v>
      </c>
      <c r="H8" s="14" t="s">
        <v>497</v>
      </c>
    </row>
    <row r="9" spans="1:24" ht="21.95" customHeight="1">
      <c r="A9" s="15" t="s">
        <v>489</v>
      </c>
      <c r="B9" s="11" t="s">
        <v>490</v>
      </c>
      <c r="C9" s="11" t="s">
        <v>491</v>
      </c>
      <c r="D9" s="11" t="s">
        <v>1</v>
      </c>
      <c r="E9" s="11" t="s">
        <v>2</v>
      </c>
      <c r="F9" s="11" t="s">
        <v>3</v>
      </c>
      <c r="H9" s="15" t="s">
        <v>492</v>
      </c>
      <c r="I9" s="11" t="s">
        <v>490</v>
      </c>
      <c r="J9" s="11" t="s">
        <v>491</v>
      </c>
      <c r="K9" s="11" t="s">
        <v>1</v>
      </c>
      <c r="L9" s="11" t="s">
        <v>2</v>
      </c>
      <c r="M9" s="11" t="s">
        <v>3</v>
      </c>
    </row>
    <row r="10" spans="1:24" ht="21.95" customHeight="1">
      <c r="A10" s="11">
        <v>1</v>
      </c>
      <c r="B10" s="18"/>
      <c r="C10" s="18"/>
      <c r="D10" s="18"/>
      <c r="E10" s="19"/>
      <c r="F10" s="18"/>
      <c r="H10" s="11">
        <v>1</v>
      </c>
      <c r="I10" s="18"/>
      <c r="J10" s="18"/>
      <c r="K10" s="18"/>
      <c r="L10" s="19"/>
      <c r="M10" s="18"/>
    </row>
    <row r="11" spans="1:24" ht="21.95" customHeight="1">
      <c r="A11" s="11">
        <v>2</v>
      </c>
      <c r="B11" s="18"/>
      <c r="C11" s="18"/>
      <c r="D11" s="18"/>
      <c r="E11" s="19"/>
      <c r="F11" s="18"/>
      <c r="H11" s="11">
        <v>2</v>
      </c>
      <c r="I11" s="18"/>
      <c r="J11" s="18"/>
      <c r="K11" s="18"/>
      <c r="L11" s="19"/>
      <c r="M11" s="18"/>
    </row>
    <row r="12" spans="1:24" ht="21.95" customHeight="1">
      <c r="A12" s="11">
        <v>3</v>
      </c>
      <c r="B12" s="18"/>
      <c r="C12" s="18"/>
      <c r="D12" s="18"/>
      <c r="E12" s="19"/>
      <c r="F12" s="18"/>
      <c r="H12" s="11">
        <v>3</v>
      </c>
      <c r="I12" s="18"/>
      <c r="J12" s="18"/>
      <c r="K12" s="18"/>
      <c r="L12" s="19"/>
      <c r="M12" s="18"/>
    </row>
    <row r="13" spans="1:24" ht="21.95" customHeight="1">
      <c r="A13" s="11">
        <v>4</v>
      </c>
      <c r="B13" s="18"/>
      <c r="C13" s="18"/>
      <c r="D13" s="18"/>
      <c r="E13" s="19"/>
      <c r="F13" s="18"/>
      <c r="H13" s="11">
        <v>4</v>
      </c>
      <c r="I13" s="18"/>
      <c r="J13" s="18"/>
      <c r="K13" s="18"/>
      <c r="L13" s="19"/>
      <c r="M13" s="18"/>
    </row>
    <row r="14" spans="1:24" ht="21.95" customHeight="1">
      <c r="A14" s="11">
        <v>5</v>
      </c>
      <c r="B14" s="18"/>
      <c r="C14" s="18"/>
      <c r="D14" s="18"/>
      <c r="E14" s="19"/>
      <c r="F14" s="18"/>
      <c r="H14" s="11">
        <v>5</v>
      </c>
      <c r="I14" s="18"/>
      <c r="J14" s="18"/>
      <c r="K14" s="18"/>
      <c r="L14" s="19"/>
      <c r="M14" s="18"/>
    </row>
    <row r="15" spans="1:24" ht="21.95" customHeight="1">
      <c r="A15" s="11">
        <v>6</v>
      </c>
      <c r="B15" s="18"/>
      <c r="C15" s="18"/>
      <c r="D15" s="18"/>
      <c r="E15" s="19"/>
      <c r="F15" s="18"/>
      <c r="H15" s="11">
        <v>6</v>
      </c>
      <c r="I15" s="18"/>
      <c r="J15" s="18"/>
      <c r="K15" s="18"/>
      <c r="L15" s="19"/>
      <c r="M15" s="18"/>
    </row>
    <row r="16" spans="1:24" ht="21.95" customHeight="1">
      <c r="A16" s="11">
        <v>7</v>
      </c>
      <c r="B16" s="18"/>
      <c r="C16" s="18"/>
      <c r="D16" s="18"/>
      <c r="E16" s="19"/>
      <c r="F16" s="18"/>
      <c r="H16" s="11">
        <v>7</v>
      </c>
      <c r="I16" s="18"/>
      <c r="J16" s="18"/>
      <c r="K16" s="18"/>
      <c r="L16" s="19"/>
      <c r="M16" s="18"/>
    </row>
    <row r="17" spans="1:13" ht="21.95" customHeight="1">
      <c r="A17" s="11">
        <v>8</v>
      </c>
      <c r="B17" s="18"/>
      <c r="C17" s="18"/>
      <c r="D17" s="18"/>
      <c r="E17" s="19"/>
      <c r="F17" s="18"/>
      <c r="H17" s="11">
        <v>8</v>
      </c>
      <c r="I17" s="18"/>
      <c r="J17" s="18"/>
      <c r="K17" s="18"/>
      <c r="L17" s="19"/>
      <c r="M17" s="18"/>
    </row>
    <row r="18" spans="1:13" ht="21.95" customHeight="1">
      <c r="A18" s="11">
        <v>9</v>
      </c>
      <c r="B18" s="18"/>
      <c r="C18" s="18"/>
      <c r="D18" s="18"/>
      <c r="E18" s="19"/>
      <c r="F18" s="18"/>
    </row>
    <row r="19" spans="1:13" ht="21.95" customHeight="1">
      <c r="A19" s="11">
        <v>10</v>
      </c>
      <c r="B19" s="18"/>
      <c r="C19" s="18"/>
      <c r="D19" s="18"/>
      <c r="E19" s="19"/>
      <c r="F19" s="18"/>
    </row>
  </sheetData>
  <sheetProtection sheet="1" objects="1" scenarios="1"/>
  <mergeCells count="5">
    <mergeCell ref="B6:C6"/>
    <mergeCell ref="A1:F1"/>
    <mergeCell ref="B3:C3"/>
    <mergeCell ref="B4:C4"/>
    <mergeCell ref="B5:C5"/>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
  <sheetViews>
    <sheetView workbookViewId="0"/>
  </sheetViews>
  <sheetFormatPr defaultRowHeight="13.5"/>
  <cols>
    <col min="1" max="1" width="8.625" style="2" customWidth="1"/>
    <col min="2" max="2" width="14.125" style="2" customWidth="1"/>
    <col min="3" max="3" width="17.625" style="2" bestFit="1" customWidth="1"/>
    <col min="4" max="16384" width="9" style="2"/>
  </cols>
  <sheetData>
    <row r="1" spans="1:3">
      <c r="A1" s="2">
        <v>223002</v>
      </c>
      <c r="B1" s="2" t="s">
        <v>50</v>
      </c>
      <c r="C1" s="2" t="s">
        <v>51</v>
      </c>
    </row>
    <row r="2" spans="1:3">
      <c r="A2" s="2">
        <v>223091</v>
      </c>
      <c r="B2" s="2" t="s">
        <v>52</v>
      </c>
      <c r="C2" s="2" t="s">
        <v>53</v>
      </c>
    </row>
    <row r="3" spans="1:3">
      <c r="A3" s="2">
        <v>223101</v>
      </c>
      <c r="B3" s="2" t="s">
        <v>54</v>
      </c>
      <c r="C3" s="2" t="s">
        <v>55</v>
      </c>
    </row>
    <row r="4" spans="1:3">
      <c r="A4" s="2">
        <v>223102</v>
      </c>
      <c r="B4" s="2" t="s">
        <v>56</v>
      </c>
      <c r="C4" s="2" t="s">
        <v>57</v>
      </c>
    </row>
    <row r="5" spans="1:3">
      <c r="A5" s="2">
        <v>223103</v>
      </c>
      <c r="B5" s="2" t="s">
        <v>58</v>
      </c>
      <c r="C5" s="2" t="s">
        <v>59</v>
      </c>
    </row>
    <row r="6" spans="1:3">
      <c r="A6" s="2">
        <v>223104</v>
      </c>
      <c r="B6" s="2" t="s">
        <v>60</v>
      </c>
      <c r="C6" s="2" t="s">
        <v>61</v>
      </c>
    </row>
    <row r="7" spans="1:3">
      <c r="A7" s="2">
        <v>223105</v>
      </c>
      <c r="B7" s="2" t="s">
        <v>62</v>
      </c>
      <c r="C7" s="2" t="s">
        <v>63</v>
      </c>
    </row>
    <row r="8" spans="1:3">
      <c r="A8" s="2">
        <v>223106</v>
      </c>
      <c r="B8" s="2" t="s">
        <v>64</v>
      </c>
      <c r="C8" s="2" t="s">
        <v>65</v>
      </c>
    </row>
    <row r="9" spans="1:3">
      <c r="A9" s="2">
        <v>223107</v>
      </c>
      <c r="B9" s="2" t="s">
        <v>66</v>
      </c>
      <c r="C9" s="2" t="s">
        <v>67</v>
      </c>
    </row>
    <row r="10" spans="1:3">
      <c r="A10" s="2">
        <v>223108</v>
      </c>
      <c r="B10" s="2" t="s">
        <v>68</v>
      </c>
      <c r="C10" s="2" t="s">
        <v>69</v>
      </c>
    </row>
    <row r="11" spans="1:3">
      <c r="A11" s="2">
        <v>223109</v>
      </c>
      <c r="B11" s="2" t="s">
        <v>70</v>
      </c>
      <c r="C11" s="2" t="s">
        <v>71</v>
      </c>
    </row>
    <row r="12" spans="1:3">
      <c r="A12" s="2">
        <v>223110</v>
      </c>
      <c r="B12" s="2" t="s">
        <v>72</v>
      </c>
      <c r="C12" s="2" t="s">
        <v>73</v>
      </c>
    </row>
    <row r="13" spans="1:3">
      <c r="A13" s="2">
        <v>223111</v>
      </c>
      <c r="B13" s="2" t="s">
        <v>74</v>
      </c>
      <c r="C13" s="2" t="s">
        <v>75</v>
      </c>
    </row>
    <row r="14" spans="1:3">
      <c r="A14" s="2">
        <v>223112</v>
      </c>
      <c r="B14" s="2" t="s">
        <v>76</v>
      </c>
      <c r="C14" s="2" t="s">
        <v>77</v>
      </c>
    </row>
    <row r="15" spans="1:3">
      <c r="A15" s="2">
        <v>223113</v>
      </c>
      <c r="B15" s="2" t="s">
        <v>78</v>
      </c>
      <c r="C15" s="2" t="s">
        <v>79</v>
      </c>
    </row>
    <row r="16" spans="1:3">
      <c r="A16" s="2">
        <v>223114</v>
      </c>
      <c r="B16" s="2" t="s">
        <v>80</v>
      </c>
      <c r="C16" s="2" t="s">
        <v>81</v>
      </c>
    </row>
    <row r="17" spans="1:3">
      <c r="A17" s="2">
        <v>223115</v>
      </c>
      <c r="B17" s="2" t="s">
        <v>482</v>
      </c>
      <c r="C17" s="2" t="s">
        <v>483</v>
      </c>
    </row>
    <row r="18" spans="1:3">
      <c r="A18" s="2">
        <v>223116</v>
      </c>
      <c r="B18" s="2" t="s">
        <v>82</v>
      </c>
      <c r="C18" s="2" t="s">
        <v>83</v>
      </c>
    </row>
    <row r="19" spans="1:3">
      <c r="A19" s="2">
        <v>223117</v>
      </c>
      <c r="B19" s="2" t="s">
        <v>84</v>
      </c>
      <c r="C19" s="2" t="s">
        <v>85</v>
      </c>
    </row>
    <row r="20" spans="1:3">
      <c r="A20" s="2">
        <v>223118</v>
      </c>
      <c r="B20" s="2" t="s">
        <v>86</v>
      </c>
      <c r="C20" s="2" t="s">
        <v>87</v>
      </c>
    </row>
    <row r="21" spans="1:3">
      <c r="A21" s="2">
        <v>223119</v>
      </c>
      <c r="B21" s="2" t="s">
        <v>88</v>
      </c>
      <c r="C21" s="2" t="s">
        <v>89</v>
      </c>
    </row>
    <row r="22" spans="1:3">
      <c r="A22" s="2">
        <v>223124</v>
      </c>
      <c r="B22" s="2" t="s">
        <v>90</v>
      </c>
      <c r="C22" s="2" t="s">
        <v>91</v>
      </c>
    </row>
    <row r="23" spans="1:3">
      <c r="A23" s="2">
        <v>223125</v>
      </c>
      <c r="B23" s="2" t="s">
        <v>92</v>
      </c>
      <c r="C23" s="2" t="s">
        <v>93</v>
      </c>
    </row>
    <row r="24" spans="1:3">
      <c r="A24" s="2">
        <v>223126</v>
      </c>
      <c r="B24" s="2" t="s">
        <v>94</v>
      </c>
      <c r="C24" s="2" t="s">
        <v>95</v>
      </c>
    </row>
    <row r="25" spans="1:3">
      <c r="A25" s="2">
        <v>223127</v>
      </c>
      <c r="B25" s="2" t="s">
        <v>96</v>
      </c>
      <c r="C25" s="2" t="s">
        <v>97</v>
      </c>
    </row>
    <row r="26" spans="1:3">
      <c r="A26" s="2">
        <v>223128</v>
      </c>
      <c r="B26" s="2" t="s">
        <v>98</v>
      </c>
      <c r="C26" s="2" t="s">
        <v>99</v>
      </c>
    </row>
    <row r="27" spans="1:3">
      <c r="A27" s="2">
        <v>223129</v>
      </c>
      <c r="B27" s="2" t="s">
        <v>100</v>
      </c>
      <c r="C27" s="2" t="s">
        <v>101</v>
      </c>
    </row>
    <row r="28" spans="1:3">
      <c r="A28" s="2">
        <v>223130</v>
      </c>
      <c r="B28" s="2" t="s">
        <v>102</v>
      </c>
      <c r="C28" s="2" t="s">
        <v>103</v>
      </c>
    </row>
    <row r="29" spans="1:3">
      <c r="A29" s="2">
        <v>223133</v>
      </c>
      <c r="B29" s="2" t="s">
        <v>104</v>
      </c>
      <c r="C29" s="2" t="s">
        <v>105</v>
      </c>
    </row>
    <row r="30" spans="1:3">
      <c r="A30" s="2">
        <v>223134</v>
      </c>
      <c r="B30" s="2" t="s">
        <v>106</v>
      </c>
      <c r="C30" s="2" t="s">
        <v>107</v>
      </c>
    </row>
    <row r="31" spans="1:3">
      <c r="A31" s="2">
        <v>223135</v>
      </c>
      <c r="B31" s="2" t="s">
        <v>108</v>
      </c>
      <c r="C31" s="2" t="s">
        <v>109</v>
      </c>
    </row>
    <row r="32" spans="1:3">
      <c r="A32" s="2">
        <v>223136</v>
      </c>
      <c r="B32" s="2" t="s">
        <v>110</v>
      </c>
      <c r="C32" s="2" t="s">
        <v>111</v>
      </c>
    </row>
    <row r="33" spans="1:3">
      <c r="A33" s="2">
        <v>223137</v>
      </c>
      <c r="B33" s="2" t="s">
        <v>112</v>
      </c>
      <c r="C33" s="2" t="s">
        <v>113</v>
      </c>
    </row>
    <row r="34" spans="1:3">
      <c r="A34" s="2">
        <v>223138</v>
      </c>
      <c r="B34" s="2" t="s">
        <v>114</v>
      </c>
      <c r="C34" s="2" t="s">
        <v>115</v>
      </c>
    </row>
    <row r="35" spans="1:3">
      <c r="A35" s="2">
        <v>223139</v>
      </c>
      <c r="B35" s="2" t="s">
        <v>116</v>
      </c>
      <c r="C35" s="2" t="s">
        <v>117</v>
      </c>
    </row>
    <row r="36" spans="1:3">
      <c r="A36" s="2">
        <v>223140</v>
      </c>
      <c r="B36" s="2" t="s">
        <v>118</v>
      </c>
      <c r="C36" s="2" t="s">
        <v>119</v>
      </c>
    </row>
    <row r="37" spans="1:3">
      <c r="A37" s="2">
        <v>223141</v>
      </c>
      <c r="B37" s="2" t="s">
        <v>120</v>
      </c>
      <c r="C37" s="2" t="s">
        <v>121</v>
      </c>
    </row>
    <row r="38" spans="1:3">
      <c r="A38" s="2">
        <v>223142</v>
      </c>
      <c r="B38" s="2" t="s">
        <v>122</v>
      </c>
      <c r="C38" s="2" t="s">
        <v>123</v>
      </c>
    </row>
    <row r="39" spans="1:3">
      <c r="A39" s="2">
        <v>223143</v>
      </c>
      <c r="B39" s="2" t="s">
        <v>124</v>
      </c>
      <c r="C39" s="2" t="s">
        <v>125</v>
      </c>
    </row>
    <row r="40" spans="1:3">
      <c r="A40" s="2">
        <v>223144</v>
      </c>
      <c r="B40" s="2" t="s">
        <v>126</v>
      </c>
      <c r="C40" s="2" t="s">
        <v>127</v>
      </c>
    </row>
    <row r="41" spans="1:3">
      <c r="A41" s="2">
        <v>223145</v>
      </c>
      <c r="B41" s="2" t="s">
        <v>128</v>
      </c>
      <c r="C41" s="2" t="s">
        <v>129</v>
      </c>
    </row>
    <row r="42" spans="1:3">
      <c r="A42" s="2">
        <v>223148</v>
      </c>
      <c r="B42" s="2" t="s">
        <v>130</v>
      </c>
      <c r="C42" s="2" t="s">
        <v>131</v>
      </c>
    </row>
    <row r="43" spans="1:3">
      <c r="A43" s="2">
        <v>223149</v>
      </c>
      <c r="B43" s="2" t="s">
        <v>132</v>
      </c>
      <c r="C43" s="2" t="s">
        <v>133</v>
      </c>
    </row>
    <row r="44" spans="1:3">
      <c r="A44" s="2">
        <v>223150</v>
      </c>
      <c r="B44" s="2" t="s">
        <v>134</v>
      </c>
      <c r="C44" s="2" t="s">
        <v>135</v>
      </c>
    </row>
    <row r="45" spans="1:3">
      <c r="A45" s="2">
        <v>223151</v>
      </c>
      <c r="B45" s="2" t="s">
        <v>136</v>
      </c>
      <c r="C45" s="2" t="s">
        <v>137</v>
      </c>
    </row>
    <row r="46" spans="1:3">
      <c r="A46" s="2">
        <v>223152</v>
      </c>
      <c r="B46" s="2" t="s">
        <v>138</v>
      </c>
      <c r="C46" s="2" t="s">
        <v>139</v>
      </c>
    </row>
    <row r="47" spans="1:3">
      <c r="A47" s="2">
        <v>223153</v>
      </c>
      <c r="B47" s="2" t="s">
        <v>140</v>
      </c>
      <c r="C47" s="2" t="s">
        <v>141</v>
      </c>
    </row>
    <row r="48" spans="1:3">
      <c r="A48" s="2">
        <v>223154</v>
      </c>
      <c r="B48" s="2" t="s">
        <v>142</v>
      </c>
      <c r="C48" s="2" t="s">
        <v>143</v>
      </c>
    </row>
    <row r="49" spans="1:3">
      <c r="A49" s="2">
        <v>223156</v>
      </c>
      <c r="B49" s="2" t="s">
        <v>144</v>
      </c>
      <c r="C49" s="2" t="s">
        <v>145</v>
      </c>
    </row>
    <row r="50" spans="1:3">
      <c r="A50" s="2">
        <v>223158</v>
      </c>
      <c r="B50" s="2" t="s">
        <v>146</v>
      </c>
      <c r="C50" s="2" t="s">
        <v>147</v>
      </c>
    </row>
    <row r="51" spans="1:3">
      <c r="A51" s="2">
        <v>223159</v>
      </c>
      <c r="B51" s="2" t="s">
        <v>148</v>
      </c>
      <c r="C51" s="2" t="s">
        <v>149</v>
      </c>
    </row>
    <row r="52" spans="1:3">
      <c r="A52" s="2">
        <v>223160</v>
      </c>
      <c r="B52" s="2" t="s">
        <v>150</v>
      </c>
      <c r="C52" s="2" t="s">
        <v>151</v>
      </c>
    </row>
    <row r="53" spans="1:3">
      <c r="A53" s="2">
        <v>223161</v>
      </c>
      <c r="B53" s="2" t="s">
        <v>152</v>
      </c>
      <c r="C53" s="2" t="s">
        <v>153</v>
      </c>
    </row>
    <row r="54" spans="1:3">
      <c r="A54" s="2">
        <v>223162</v>
      </c>
      <c r="B54" s="2" t="s">
        <v>154</v>
      </c>
      <c r="C54" s="2" t="s">
        <v>155</v>
      </c>
    </row>
    <row r="55" spans="1:3">
      <c r="A55" s="2">
        <v>223163</v>
      </c>
      <c r="B55" s="2" t="s">
        <v>156</v>
      </c>
      <c r="C55" s="2" t="s">
        <v>157</v>
      </c>
    </row>
    <row r="56" spans="1:3">
      <c r="A56" s="2">
        <v>223165</v>
      </c>
      <c r="B56" s="2" t="s">
        <v>158</v>
      </c>
      <c r="C56" s="2" t="s">
        <v>159</v>
      </c>
    </row>
    <row r="57" spans="1:3">
      <c r="A57" s="2">
        <v>223166</v>
      </c>
      <c r="B57" s="2" t="s">
        <v>160</v>
      </c>
      <c r="C57" s="2" t="s">
        <v>161</v>
      </c>
    </row>
    <row r="58" spans="1:3">
      <c r="A58" s="2">
        <v>223167</v>
      </c>
      <c r="B58" s="2" t="s">
        <v>162</v>
      </c>
      <c r="C58" s="2" t="s">
        <v>163</v>
      </c>
    </row>
    <row r="59" spans="1:3">
      <c r="A59" s="2">
        <v>223168</v>
      </c>
      <c r="B59" s="2" t="s">
        <v>164</v>
      </c>
      <c r="C59" s="2" t="s">
        <v>165</v>
      </c>
    </row>
    <row r="60" spans="1:3">
      <c r="A60" s="2">
        <v>223169</v>
      </c>
      <c r="B60" s="2" t="s">
        <v>166</v>
      </c>
      <c r="C60" s="2" t="s">
        <v>167</v>
      </c>
    </row>
    <row r="61" spans="1:3">
      <c r="A61" s="2">
        <v>223172</v>
      </c>
      <c r="B61" s="2" t="s">
        <v>168</v>
      </c>
      <c r="C61" s="2" t="s">
        <v>169</v>
      </c>
    </row>
    <row r="62" spans="1:3">
      <c r="A62" s="2">
        <v>223173</v>
      </c>
      <c r="B62" s="2" t="s">
        <v>170</v>
      </c>
      <c r="C62" s="2" t="s">
        <v>171</v>
      </c>
    </row>
    <row r="63" spans="1:3">
      <c r="A63" s="2">
        <v>223174</v>
      </c>
      <c r="B63" s="2" t="s">
        <v>172</v>
      </c>
      <c r="C63" s="2" t="s">
        <v>173</v>
      </c>
    </row>
    <row r="64" spans="1:3">
      <c r="A64" s="2">
        <v>223175</v>
      </c>
      <c r="B64" s="2" t="s">
        <v>174</v>
      </c>
      <c r="C64" s="2" t="s">
        <v>175</v>
      </c>
    </row>
    <row r="65" spans="1:3">
      <c r="A65" s="2">
        <v>223176</v>
      </c>
      <c r="B65" s="2" t="s">
        <v>176</v>
      </c>
      <c r="C65" s="2" t="s">
        <v>177</v>
      </c>
    </row>
    <row r="66" spans="1:3">
      <c r="A66" s="2">
        <v>223177</v>
      </c>
      <c r="B66" s="2" t="s">
        <v>178</v>
      </c>
      <c r="C66" s="2" t="s">
        <v>179</v>
      </c>
    </row>
    <row r="67" spans="1:3">
      <c r="A67" s="2">
        <v>223178</v>
      </c>
      <c r="B67" s="2" t="s">
        <v>180</v>
      </c>
      <c r="C67" s="2" t="s">
        <v>181</v>
      </c>
    </row>
    <row r="68" spans="1:3">
      <c r="A68" s="2">
        <v>223180</v>
      </c>
      <c r="B68" s="2" t="s">
        <v>182</v>
      </c>
      <c r="C68" s="2" t="s">
        <v>183</v>
      </c>
    </row>
    <row r="69" spans="1:3">
      <c r="A69" s="2">
        <v>223181</v>
      </c>
      <c r="B69" s="2" t="s">
        <v>184</v>
      </c>
      <c r="C69" s="2" t="s">
        <v>185</v>
      </c>
    </row>
    <row r="70" spans="1:3">
      <c r="A70" s="2">
        <v>223182</v>
      </c>
      <c r="B70" s="2" t="s">
        <v>186</v>
      </c>
      <c r="C70" s="2" t="s">
        <v>187</v>
      </c>
    </row>
    <row r="71" spans="1:3">
      <c r="A71" s="2">
        <v>223183</v>
      </c>
      <c r="B71" s="2" t="s">
        <v>188</v>
      </c>
      <c r="C71" s="2" t="s">
        <v>189</v>
      </c>
    </row>
    <row r="72" spans="1:3">
      <c r="A72" s="2">
        <v>223184</v>
      </c>
      <c r="B72" s="2" t="s">
        <v>190</v>
      </c>
      <c r="C72" s="2" t="s">
        <v>191</v>
      </c>
    </row>
    <row r="73" spans="1:3">
      <c r="A73" s="2">
        <v>223185</v>
      </c>
      <c r="B73" s="2" t="s">
        <v>192</v>
      </c>
      <c r="C73" s="2" t="s">
        <v>193</v>
      </c>
    </row>
    <row r="74" spans="1:3">
      <c r="A74" s="2">
        <v>223186</v>
      </c>
      <c r="B74" s="2" t="s">
        <v>194</v>
      </c>
      <c r="C74" s="2" t="s">
        <v>195</v>
      </c>
    </row>
    <row r="75" spans="1:3">
      <c r="A75" s="2">
        <v>223187</v>
      </c>
      <c r="B75" s="2" t="s">
        <v>196</v>
      </c>
      <c r="C75" s="2" t="s">
        <v>197</v>
      </c>
    </row>
    <row r="76" spans="1:3">
      <c r="A76" s="2">
        <v>223188</v>
      </c>
      <c r="B76" s="2" t="s">
        <v>198</v>
      </c>
      <c r="C76" s="2" t="s">
        <v>199</v>
      </c>
    </row>
    <row r="77" spans="1:3">
      <c r="A77" s="2">
        <v>223189</v>
      </c>
      <c r="B77" s="2" t="s">
        <v>200</v>
      </c>
      <c r="C77" s="2" t="s">
        <v>201</v>
      </c>
    </row>
    <row r="78" spans="1:3">
      <c r="A78" s="2">
        <v>223190</v>
      </c>
      <c r="B78" s="2" t="s">
        <v>202</v>
      </c>
      <c r="C78" s="2" t="s">
        <v>203</v>
      </c>
    </row>
    <row r="79" spans="1:3">
      <c r="A79" s="2">
        <v>223191</v>
      </c>
      <c r="B79" s="2" t="s">
        <v>204</v>
      </c>
      <c r="C79" s="2" t="s">
        <v>205</v>
      </c>
    </row>
    <row r="80" spans="1:3">
      <c r="A80" s="2">
        <v>223192</v>
      </c>
      <c r="B80" s="2" t="s">
        <v>206</v>
      </c>
      <c r="C80" s="2" t="s">
        <v>207</v>
      </c>
    </row>
    <row r="81" spans="1:3">
      <c r="A81" s="2">
        <v>223193</v>
      </c>
      <c r="B81" s="2" t="s">
        <v>208</v>
      </c>
      <c r="C81" s="2" t="s">
        <v>209</v>
      </c>
    </row>
    <row r="82" spans="1:3">
      <c r="A82" s="2">
        <v>223194</v>
      </c>
      <c r="B82" s="2" t="s">
        <v>210</v>
      </c>
      <c r="C82" s="2" t="s">
        <v>211</v>
      </c>
    </row>
    <row r="83" spans="1:3">
      <c r="A83" s="2">
        <v>223195</v>
      </c>
      <c r="B83" s="2" t="s">
        <v>212</v>
      </c>
      <c r="C83" s="2" t="s">
        <v>213</v>
      </c>
    </row>
    <row r="84" spans="1:3">
      <c r="A84" s="2">
        <v>223196</v>
      </c>
      <c r="B84" s="2" t="s">
        <v>214</v>
      </c>
      <c r="C84" s="2" t="s">
        <v>215</v>
      </c>
    </row>
    <row r="85" spans="1:3">
      <c r="A85" s="2">
        <v>223197</v>
      </c>
      <c r="B85" s="2" t="s">
        <v>216</v>
      </c>
      <c r="C85" s="2" t="s">
        <v>217</v>
      </c>
    </row>
    <row r="86" spans="1:3">
      <c r="A86" s="2">
        <v>223198</v>
      </c>
      <c r="B86" s="2" t="s">
        <v>218</v>
      </c>
      <c r="C86" s="2" t="s">
        <v>219</v>
      </c>
    </row>
    <row r="87" spans="1:3">
      <c r="A87" s="2">
        <v>223199</v>
      </c>
      <c r="B87" s="2" t="s">
        <v>220</v>
      </c>
      <c r="C87" s="2" t="s">
        <v>221</v>
      </c>
    </row>
    <row r="88" spans="1:3">
      <c r="A88" s="2">
        <v>223200</v>
      </c>
      <c r="B88" s="2" t="s">
        <v>222</v>
      </c>
      <c r="C88" s="2" t="s">
        <v>223</v>
      </c>
    </row>
    <row r="89" spans="1:3">
      <c r="A89" s="2">
        <v>223201</v>
      </c>
      <c r="B89" s="2" t="s">
        <v>224</v>
      </c>
      <c r="C89" s="2" t="s">
        <v>225</v>
      </c>
    </row>
    <row r="90" spans="1:3">
      <c r="A90" s="2">
        <v>223204</v>
      </c>
      <c r="B90" s="2" t="s">
        <v>226</v>
      </c>
      <c r="C90" s="2" t="s">
        <v>227</v>
      </c>
    </row>
    <row r="91" spans="1:3">
      <c r="A91" s="2">
        <v>223205</v>
      </c>
      <c r="B91" s="2" t="s">
        <v>228</v>
      </c>
      <c r="C91" s="2" t="s">
        <v>229</v>
      </c>
    </row>
    <row r="92" spans="1:3">
      <c r="A92" s="2">
        <v>223208</v>
      </c>
      <c r="B92" s="2" t="s">
        <v>230</v>
      </c>
      <c r="C92" s="2" t="s">
        <v>231</v>
      </c>
    </row>
    <row r="93" spans="1:3">
      <c r="A93" s="2">
        <v>223209</v>
      </c>
      <c r="B93" s="2" t="s">
        <v>232</v>
      </c>
      <c r="C93" s="2" t="s">
        <v>233</v>
      </c>
    </row>
    <row r="94" spans="1:3">
      <c r="A94" s="2">
        <v>223210</v>
      </c>
      <c r="B94" s="2" t="s">
        <v>234</v>
      </c>
      <c r="C94" s="2" t="s">
        <v>235</v>
      </c>
    </row>
    <row r="95" spans="1:3">
      <c r="A95" s="2">
        <v>223211</v>
      </c>
      <c r="B95" s="2" t="s">
        <v>236</v>
      </c>
      <c r="C95" s="2" t="s">
        <v>237</v>
      </c>
    </row>
    <row r="96" spans="1:3">
      <c r="A96" s="2">
        <v>223212</v>
      </c>
      <c r="B96" s="2" t="s">
        <v>238</v>
      </c>
      <c r="C96" s="2" t="s">
        <v>239</v>
      </c>
    </row>
    <row r="97" spans="1:3">
      <c r="A97" s="2">
        <v>223213</v>
      </c>
      <c r="B97" s="2" t="s">
        <v>240</v>
      </c>
      <c r="C97" s="2" t="s">
        <v>241</v>
      </c>
    </row>
    <row r="98" spans="1:3">
      <c r="A98" s="2">
        <v>223214</v>
      </c>
      <c r="B98" s="2" t="s">
        <v>242</v>
      </c>
      <c r="C98" s="2" t="s">
        <v>243</v>
      </c>
    </row>
    <row r="99" spans="1:3">
      <c r="A99" s="2">
        <v>223215</v>
      </c>
      <c r="B99" s="2" t="s">
        <v>244</v>
      </c>
      <c r="C99" s="2" t="s">
        <v>245</v>
      </c>
    </row>
    <row r="100" spans="1:3">
      <c r="A100" s="2">
        <v>223216</v>
      </c>
      <c r="B100" s="2" t="s">
        <v>246</v>
      </c>
      <c r="C100" s="2" t="s">
        <v>247</v>
      </c>
    </row>
    <row r="101" spans="1:3">
      <c r="A101" s="2">
        <v>223217</v>
      </c>
      <c r="B101" s="2" t="s">
        <v>248</v>
      </c>
      <c r="C101" s="2" t="s">
        <v>249</v>
      </c>
    </row>
    <row r="102" spans="1:3">
      <c r="A102" s="2">
        <v>223218</v>
      </c>
      <c r="B102" s="2" t="s">
        <v>250</v>
      </c>
      <c r="C102" s="2" t="s">
        <v>251</v>
      </c>
    </row>
    <row r="103" spans="1:3">
      <c r="A103" s="2">
        <v>223219</v>
      </c>
      <c r="B103" s="2" t="s">
        <v>252</v>
      </c>
      <c r="C103" s="2" t="s">
        <v>253</v>
      </c>
    </row>
    <row r="104" spans="1:3">
      <c r="A104" s="2">
        <v>223220</v>
      </c>
      <c r="B104" s="2" t="s">
        <v>254</v>
      </c>
      <c r="C104" s="2" t="s">
        <v>255</v>
      </c>
    </row>
    <row r="105" spans="1:3">
      <c r="A105" s="2">
        <v>223222</v>
      </c>
      <c r="B105" s="2" t="s">
        <v>256</v>
      </c>
      <c r="C105" s="2" t="s">
        <v>257</v>
      </c>
    </row>
    <row r="106" spans="1:3">
      <c r="A106" s="2">
        <v>223223</v>
      </c>
      <c r="B106" s="2" t="s">
        <v>258</v>
      </c>
      <c r="C106" s="2" t="s">
        <v>259</v>
      </c>
    </row>
    <row r="107" spans="1:3">
      <c r="A107" s="2">
        <v>223224</v>
      </c>
      <c r="B107" s="2" t="s">
        <v>260</v>
      </c>
      <c r="C107" s="2" t="s">
        <v>261</v>
      </c>
    </row>
    <row r="108" spans="1:3">
      <c r="A108" s="2">
        <v>223225</v>
      </c>
      <c r="B108" s="2" t="s">
        <v>262</v>
      </c>
      <c r="C108" s="2" t="s">
        <v>263</v>
      </c>
    </row>
    <row r="109" spans="1:3">
      <c r="A109" s="2">
        <v>223226</v>
      </c>
      <c r="B109" s="2" t="s">
        <v>264</v>
      </c>
      <c r="C109" s="2" t="s">
        <v>265</v>
      </c>
    </row>
    <row r="110" spans="1:3">
      <c r="A110" s="2">
        <v>223227</v>
      </c>
      <c r="B110" s="2" t="s">
        <v>266</v>
      </c>
      <c r="C110" s="2" t="s">
        <v>267</v>
      </c>
    </row>
    <row r="111" spans="1:3">
      <c r="A111" s="2">
        <v>223228</v>
      </c>
      <c r="B111" s="2" t="s">
        <v>268</v>
      </c>
      <c r="C111" s="2" t="s">
        <v>269</v>
      </c>
    </row>
    <row r="112" spans="1:3">
      <c r="A112" s="2">
        <v>223230</v>
      </c>
      <c r="B112" s="2" t="s">
        <v>270</v>
      </c>
      <c r="C112" s="2" t="s">
        <v>271</v>
      </c>
    </row>
    <row r="113" spans="1:3">
      <c r="A113" s="2">
        <v>223231</v>
      </c>
      <c r="B113" s="2" t="s">
        <v>272</v>
      </c>
      <c r="C113" s="2" t="s">
        <v>273</v>
      </c>
    </row>
    <row r="114" spans="1:3">
      <c r="A114" s="2">
        <v>223232</v>
      </c>
      <c r="B114" s="2" t="s">
        <v>274</v>
      </c>
      <c r="C114" s="2" t="s">
        <v>275</v>
      </c>
    </row>
    <row r="115" spans="1:3">
      <c r="A115" s="2">
        <v>223233</v>
      </c>
      <c r="B115" s="2" t="s">
        <v>276</v>
      </c>
      <c r="C115" s="2" t="s">
        <v>277</v>
      </c>
    </row>
    <row r="116" spans="1:3">
      <c r="A116" s="2">
        <v>223234</v>
      </c>
      <c r="B116" s="2" t="s">
        <v>278</v>
      </c>
      <c r="C116" s="2" t="s">
        <v>279</v>
      </c>
    </row>
    <row r="117" spans="1:3">
      <c r="A117" s="2">
        <v>223235</v>
      </c>
      <c r="B117" s="2" t="s">
        <v>280</v>
      </c>
      <c r="C117" s="2" t="s">
        <v>281</v>
      </c>
    </row>
    <row r="118" spans="1:3">
      <c r="A118" s="2">
        <v>223236</v>
      </c>
      <c r="B118" s="2" t="s">
        <v>282</v>
      </c>
      <c r="C118" s="2" t="s">
        <v>283</v>
      </c>
    </row>
    <row r="119" spans="1:3">
      <c r="A119" s="2">
        <v>223237</v>
      </c>
      <c r="B119" s="2" t="s">
        <v>284</v>
      </c>
      <c r="C119" s="2" t="s">
        <v>285</v>
      </c>
    </row>
    <row r="120" spans="1:3">
      <c r="A120" s="2">
        <v>223238</v>
      </c>
      <c r="B120" s="2" t="s">
        <v>286</v>
      </c>
      <c r="C120" s="2" t="s">
        <v>287</v>
      </c>
    </row>
    <row r="121" spans="1:3">
      <c r="A121" s="2">
        <v>223239</v>
      </c>
      <c r="B121" s="2" t="s">
        <v>288</v>
      </c>
      <c r="C121" s="2" t="s">
        <v>289</v>
      </c>
    </row>
    <row r="122" spans="1:3">
      <c r="A122" s="2">
        <v>223243</v>
      </c>
      <c r="B122" s="2" t="s">
        <v>290</v>
      </c>
      <c r="C122" s="2" t="s">
        <v>291</v>
      </c>
    </row>
    <row r="123" spans="1:3">
      <c r="A123" s="2">
        <v>223244</v>
      </c>
      <c r="B123" s="2" t="s">
        <v>292</v>
      </c>
      <c r="C123" s="2" t="s">
        <v>293</v>
      </c>
    </row>
    <row r="124" spans="1:3">
      <c r="A124" s="2">
        <v>223245</v>
      </c>
      <c r="B124" s="2" t="s">
        <v>294</v>
      </c>
      <c r="C124" s="2" t="s">
        <v>295</v>
      </c>
    </row>
    <row r="125" spans="1:3">
      <c r="A125" s="2">
        <v>223246</v>
      </c>
      <c r="B125" s="2" t="s">
        <v>296</v>
      </c>
      <c r="C125" s="2" t="s">
        <v>297</v>
      </c>
    </row>
    <row r="126" spans="1:3">
      <c r="A126" s="2">
        <v>223247</v>
      </c>
      <c r="B126" s="2" t="s">
        <v>298</v>
      </c>
      <c r="C126" s="2" t="s">
        <v>299</v>
      </c>
    </row>
    <row r="127" spans="1:3">
      <c r="A127" s="2">
        <v>223248</v>
      </c>
      <c r="B127" s="2" t="s">
        <v>300</v>
      </c>
      <c r="C127" s="2" t="s">
        <v>301</v>
      </c>
    </row>
    <row r="128" spans="1:3">
      <c r="A128" s="2">
        <v>223249</v>
      </c>
      <c r="B128" s="2" t="s">
        <v>302</v>
      </c>
      <c r="C128" s="2" t="s">
        <v>303</v>
      </c>
    </row>
    <row r="129" spans="1:3">
      <c r="A129" s="2">
        <v>223250</v>
      </c>
      <c r="B129" s="2" t="s">
        <v>304</v>
      </c>
      <c r="C129" s="2" t="s">
        <v>305</v>
      </c>
    </row>
    <row r="130" spans="1:3">
      <c r="A130" s="2">
        <v>223251</v>
      </c>
      <c r="B130" s="2" t="s">
        <v>306</v>
      </c>
      <c r="C130" s="2" t="s">
        <v>307</v>
      </c>
    </row>
    <row r="131" spans="1:3">
      <c r="A131" s="2">
        <v>223252</v>
      </c>
      <c r="B131" s="2" t="s">
        <v>308</v>
      </c>
      <c r="C131" s="2" t="s">
        <v>309</v>
      </c>
    </row>
    <row r="132" spans="1:3">
      <c r="A132" s="2">
        <v>223253</v>
      </c>
      <c r="B132" s="2" t="s">
        <v>310</v>
      </c>
      <c r="C132" s="2" t="s">
        <v>311</v>
      </c>
    </row>
    <row r="133" spans="1:3">
      <c r="A133" s="2">
        <v>223255</v>
      </c>
      <c r="B133" s="2" t="s">
        <v>312</v>
      </c>
      <c r="C133" s="2" t="s">
        <v>313</v>
      </c>
    </row>
    <row r="134" spans="1:3">
      <c r="A134" s="2">
        <v>223256</v>
      </c>
      <c r="B134" s="2" t="s">
        <v>314</v>
      </c>
      <c r="C134" s="2" t="s">
        <v>315</v>
      </c>
    </row>
    <row r="135" spans="1:3">
      <c r="A135" s="2">
        <v>223257</v>
      </c>
      <c r="B135" s="2" t="s">
        <v>316</v>
      </c>
      <c r="C135" s="2" t="s">
        <v>317</v>
      </c>
    </row>
    <row r="136" spans="1:3">
      <c r="A136" s="2">
        <v>223258</v>
      </c>
      <c r="B136" s="2" t="s">
        <v>318</v>
      </c>
      <c r="C136" s="2" t="s">
        <v>319</v>
      </c>
    </row>
    <row r="137" spans="1:3">
      <c r="A137" s="2">
        <v>223259</v>
      </c>
      <c r="B137" s="2" t="s">
        <v>320</v>
      </c>
      <c r="C137" s="2" t="s">
        <v>321</v>
      </c>
    </row>
    <row r="138" spans="1:3">
      <c r="A138" s="2">
        <v>223260</v>
      </c>
      <c r="B138" s="2" t="s">
        <v>322</v>
      </c>
      <c r="C138" s="2" t="s">
        <v>323</v>
      </c>
    </row>
    <row r="139" spans="1:3">
      <c r="A139" s="2">
        <v>223261</v>
      </c>
      <c r="B139" s="2" t="s">
        <v>324</v>
      </c>
      <c r="C139" s="2" t="s">
        <v>325</v>
      </c>
    </row>
    <row r="140" spans="1:3">
      <c r="A140" s="2">
        <v>223262</v>
      </c>
      <c r="B140" s="2" t="s">
        <v>326</v>
      </c>
      <c r="C140" s="2" t="s">
        <v>327</v>
      </c>
    </row>
    <row r="141" spans="1:3">
      <c r="A141" s="2">
        <v>223263</v>
      </c>
      <c r="B141" s="2" t="s">
        <v>328</v>
      </c>
      <c r="C141" s="2" t="s">
        <v>329</v>
      </c>
    </row>
    <row r="142" spans="1:3">
      <c r="A142" s="2">
        <v>223264</v>
      </c>
      <c r="B142" s="2" t="s">
        <v>330</v>
      </c>
      <c r="C142" s="2" t="s">
        <v>331</v>
      </c>
    </row>
    <row r="143" spans="1:3">
      <c r="A143" s="2">
        <v>223265</v>
      </c>
      <c r="B143" s="2" t="s">
        <v>332</v>
      </c>
      <c r="C143" s="2" t="s">
        <v>333</v>
      </c>
    </row>
    <row r="144" spans="1:3">
      <c r="A144" s="2">
        <v>223266</v>
      </c>
      <c r="B144" s="2" t="s">
        <v>334</v>
      </c>
      <c r="C144" s="2" t="s">
        <v>335</v>
      </c>
    </row>
    <row r="145" spans="1:3">
      <c r="A145" s="2">
        <v>223267</v>
      </c>
      <c r="B145" s="2" t="s">
        <v>336</v>
      </c>
      <c r="C145" s="2" t="s">
        <v>337</v>
      </c>
    </row>
    <row r="146" spans="1:3">
      <c r="A146" s="2">
        <v>223268</v>
      </c>
      <c r="B146" s="2" t="s">
        <v>338</v>
      </c>
      <c r="C146" s="2" t="s">
        <v>339</v>
      </c>
    </row>
    <row r="147" spans="1:3">
      <c r="A147" s="2">
        <v>223269</v>
      </c>
      <c r="B147" s="2" t="s">
        <v>340</v>
      </c>
      <c r="C147" s="2" t="s">
        <v>341</v>
      </c>
    </row>
    <row r="148" spans="1:3">
      <c r="A148" s="2">
        <v>223270</v>
      </c>
      <c r="B148" s="2" t="s">
        <v>342</v>
      </c>
      <c r="C148" s="2" t="s">
        <v>343</v>
      </c>
    </row>
    <row r="149" spans="1:3">
      <c r="A149" s="2">
        <v>223271</v>
      </c>
      <c r="B149" s="2" t="s">
        <v>344</v>
      </c>
      <c r="C149" s="2" t="s">
        <v>345</v>
      </c>
    </row>
    <row r="150" spans="1:3">
      <c r="A150" s="2">
        <v>223272</v>
      </c>
      <c r="B150" s="2" t="s">
        <v>346</v>
      </c>
      <c r="C150" s="2" t="s">
        <v>347</v>
      </c>
    </row>
    <row r="151" spans="1:3">
      <c r="A151" s="2">
        <v>223273</v>
      </c>
      <c r="B151" s="2" t="s">
        <v>348</v>
      </c>
      <c r="C151" s="2" t="s">
        <v>349</v>
      </c>
    </row>
    <row r="152" spans="1:3">
      <c r="A152" s="2">
        <v>223274</v>
      </c>
      <c r="B152" s="2" t="s">
        <v>350</v>
      </c>
      <c r="C152" s="2" t="s">
        <v>351</v>
      </c>
    </row>
    <row r="153" spans="1:3">
      <c r="A153" s="2">
        <v>223275</v>
      </c>
      <c r="B153" s="2" t="s">
        <v>352</v>
      </c>
      <c r="C153" s="2" t="s">
        <v>353</v>
      </c>
    </row>
    <row r="154" spans="1:3">
      <c r="A154" s="2">
        <v>223276</v>
      </c>
      <c r="B154" s="2" t="s">
        <v>354</v>
      </c>
      <c r="C154" s="2" t="s">
        <v>355</v>
      </c>
    </row>
    <row r="155" spans="1:3">
      <c r="A155" s="2">
        <v>223277</v>
      </c>
      <c r="B155" s="2" t="s">
        <v>356</v>
      </c>
      <c r="C155" s="2" t="s">
        <v>357</v>
      </c>
    </row>
    <row r="156" spans="1:3">
      <c r="A156" s="2">
        <v>223278</v>
      </c>
      <c r="B156" s="2" t="s">
        <v>358</v>
      </c>
      <c r="C156" s="2" t="s">
        <v>359</v>
      </c>
    </row>
    <row r="157" spans="1:3">
      <c r="A157" s="2">
        <v>223279</v>
      </c>
      <c r="B157" s="2" t="s">
        <v>360</v>
      </c>
      <c r="C157" s="2" t="s">
        <v>361</v>
      </c>
    </row>
    <row r="158" spans="1:3">
      <c r="A158" s="2">
        <v>223454</v>
      </c>
      <c r="B158" s="2" t="s">
        <v>362</v>
      </c>
      <c r="C158" s="2" t="s">
        <v>363</v>
      </c>
    </row>
    <row r="159" spans="1:3">
      <c r="A159" s="2">
        <v>223457</v>
      </c>
      <c r="B159" s="2" t="s">
        <v>364</v>
      </c>
      <c r="C159" s="2" t="s">
        <v>365</v>
      </c>
    </row>
    <row r="160" spans="1:3">
      <c r="A160" s="2">
        <v>223501</v>
      </c>
      <c r="B160" s="2" t="s">
        <v>366</v>
      </c>
      <c r="C160" s="2" t="s">
        <v>367</v>
      </c>
    </row>
    <row r="161" spans="1:3">
      <c r="A161" s="2">
        <v>223502</v>
      </c>
      <c r="B161" s="2" t="s">
        <v>368</v>
      </c>
      <c r="C161" s="2" t="s">
        <v>369</v>
      </c>
    </row>
    <row r="162" spans="1:3">
      <c r="A162" s="2">
        <v>223503</v>
      </c>
      <c r="B162" s="2" t="s">
        <v>370</v>
      </c>
      <c r="C162" s="2" t="s">
        <v>371</v>
      </c>
    </row>
    <row r="163" spans="1:3">
      <c r="A163" s="2">
        <v>223504</v>
      </c>
      <c r="B163" s="2" t="s">
        <v>372</v>
      </c>
      <c r="C163" s="2" t="s">
        <v>373</v>
      </c>
    </row>
    <row r="164" spans="1:3">
      <c r="A164" s="2">
        <v>223505</v>
      </c>
      <c r="B164" s="2" t="s">
        <v>374</v>
      </c>
      <c r="C164" s="2" t="s">
        <v>375</v>
      </c>
    </row>
    <row r="165" spans="1:3">
      <c r="A165" s="2">
        <v>223506</v>
      </c>
      <c r="B165" s="2" t="s">
        <v>376</v>
      </c>
      <c r="C165" s="2" t="s">
        <v>377</v>
      </c>
    </row>
    <row r="166" spans="1:3">
      <c r="A166" s="2">
        <v>223507</v>
      </c>
      <c r="B166" s="2" t="s">
        <v>378</v>
      </c>
      <c r="C166" s="2" t="s">
        <v>379</v>
      </c>
    </row>
    <row r="167" spans="1:3">
      <c r="A167" s="2">
        <v>223509</v>
      </c>
      <c r="B167" s="2" t="s">
        <v>380</v>
      </c>
      <c r="C167" s="2" t="s">
        <v>381</v>
      </c>
    </row>
    <row r="168" spans="1:3">
      <c r="A168" s="2">
        <v>223510</v>
      </c>
      <c r="B168" s="2" t="s">
        <v>382</v>
      </c>
      <c r="C168" s="2" t="s">
        <v>383</v>
      </c>
    </row>
    <row r="169" spans="1:3">
      <c r="A169" s="2">
        <v>223511</v>
      </c>
      <c r="B169" s="2" t="s">
        <v>384</v>
      </c>
      <c r="C169" s="2" t="s">
        <v>385</v>
      </c>
    </row>
    <row r="170" spans="1:3">
      <c r="A170" s="2">
        <v>223512</v>
      </c>
      <c r="B170" s="2" t="s">
        <v>386</v>
      </c>
      <c r="C170" s="2" t="s">
        <v>387</v>
      </c>
    </row>
    <row r="171" spans="1:3">
      <c r="A171" s="2">
        <v>223513</v>
      </c>
      <c r="B171" s="2" t="s">
        <v>388</v>
      </c>
      <c r="C171" s="2" t="s">
        <v>389</v>
      </c>
    </row>
    <row r="172" spans="1:3">
      <c r="A172" s="2">
        <v>223514</v>
      </c>
      <c r="B172" s="2" t="s">
        <v>390</v>
      </c>
      <c r="C172" s="2" t="s">
        <v>391</v>
      </c>
    </row>
    <row r="173" spans="1:3">
      <c r="A173" s="2">
        <v>223515</v>
      </c>
      <c r="B173" s="2" t="s">
        <v>392</v>
      </c>
      <c r="C173" s="2" t="s">
        <v>393</v>
      </c>
    </row>
    <row r="174" spans="1:3">
      <c r="A174" s="2">
        <v>223516</v>
      </c>
      <c r="B174" s="2" t="s">
        <v>394</v>
      </c>
      <c r="C174" s="2" t="s">
        <v>395</v>
      </c>
    </row>
    <row r="175" spans="1:3">
      <c r="A175" s="2">
        <v>223517</v>
      </c>
      <c r="B175" s="2" t="s">
        <v>396</v>
      </c>
      <c r="C175" s="2" t="s">
        <v>397</v>
      </c>
    </row>
    <row r="176" spans="1:3">
      <c r="A176" s="2">
        <v>223518</v>
      </c>
      <c r="B176" s="2" t="s">
        <v>398</v>
      </c>
      <c r="C176" s="2" t="s">
        <v>399</v>
      </c>
    </row>
    <row r="177" spans="1:3">
      <c r="A177" s="2">
        <v>223519</v>
      </c>
      <c r="B177" s="2" t="s">
        <v>400</v>
      </c>
      <c r="C177" s="2" t="s">
        <v>401</v>
      </c>
    </row>
    <row r="178" spans="1:3">
      <c r="A178" s="2">
        <v>223520</v>
      </c>
      <c r="B178" s="2" t="s">
        <v>402</v>
      </c>
      <c r="C178" s="2" t="s">
        <v>403</v>
      </c>
    </row>
    <row r="179" spans="1:3">
      <c r="A179" s="2">
        <v>223522</v>
      </c>
      <c r="B179" s="2" t="s">
        <v>404</v>
      </c>
      <c r="C179" s="2" t="s">
        <v>405</v>
      </c>
    </row>
    <row r="180" spans="1:3">
      <c r="A180" s="2">
        <v>223523</v>
      </c>
      <c r="B180" s="2" t="s">
        <v>406</v>
      </c>
      <c r="C180" s="2" t="s">
        <v>407</v>
      </c>
    </row>
    <row r="181" spans="1:3">
      <c r="A181" s="2">
        <v>223524</v>
      </c>
      <c r="B181" s="2" t="s">
        <v>408</v>
      </c>
      <c r="C181" s="2" t="s">
        <v>409</v>
      </c>
    </row>
    <row r="182" spans="1:3">
      <c r="A182" s="2">
        <v>223525</v>
      </c>
      <c r="B182" s="2" t="s">
        <v>410</v>
      </c>
      <c r="C182" s="2" t="s">
        <v>411</v>
      </c>
    </row>
    <row r="183" spans="1:3">
      <c r="A183" s="2">
        <v>223526</v>
      </c>
      <c r="B183" s="2" t="s">
        <v>412</v>
      </c>
      <c r="C183" s="2" t="s">
        <v>413</v>
      </c>
    </row>
    <row r="184" spans="1:3">
      <c r="A184" s="2">
        <v>223527</v>
      </c>
      <c r="B184" s="2" t="s">
        <v>414</v>
      </c>
      <c r="C184" s="2" t="s">
        <v>415</v>
      </c>
    </row>
    <row r="185" spans="1:3">
      <c r="A185" s="2">
        <v>223528</v>
      </c>
      <c r="B185" s="2" t="s">
        <v>416</v>
      </c>
      <c r="C185" s="2" t="s">
        <v>417</v>
      </c>
    </row>
    <row r="186" spans="1:3">
      <c r="A186" s="2">
        <v>223529</v>
      </c>
      <c r="B186" s="2" t="s">
        <v>418</v>
      </c>
      <c r="C186" s="2" t="s">
        <v>419</v>
      </c>
    </row>
    <row r="187" spans="1:3">
      <c r="A187" s="2">
        <v>223530</v>
      </c>
      <c r="B187" s="2" t="s">
        <v>420</v>
      </c>
      <c r="C187" s="2" t="s">
        <v>421</v>
      </c>
    </row>
    <row r="188" spans="1:3">
      <c r="A188" s="2">
        <v>223531</v>
      </c>
      <c r="B188" s="2" t="s">
        <v>422</v>
      </c>
      <c r="C188" s="2" t="s">
        <v>423</v>
      </c>
    </row>
    <row r="189" spans="1:3">
      <c r="A189" s="2">
        <v>223533</v>
      </c>
      <c r="B189" s="2" t="s">
        <v>424</v>
      </c>
      <c r="C189" s="2" t="s">
        <v>425</v>
      </c>
    </row>
    <row r="190" spans="1:3">
      <c r="A190" s="2">
        <v>223534</v>
      </c>
      <c r="B190" s="2" t="s">
        <v>426</v>
      </c>
      <c r="C190" s="2" t="s">
        <v>427</v>
      </c>
    </row>
    <row r="191" spans="1:3">
      <c r="A191" s="2">
        <v>223535</v>
      </c>
      <c r="B191" s="2" t="s">
        <v>428</v>
      </c>
      <c r="C191" s="2" t="s">
        <v>429</v>
      </c>
    </row>
    <row r="192" spans="1:3">
      <c r="A192" s="2">
        <v>223536</v>
      </c>
      <c r="B192" s="2" t="s">
        <v>430</v>
      </c>
      <c r="C192" s="2" t="s">
        <v>431</v>
      </c>
    </row>
    <row r="193" spans="1:3">
      <c r="A193" s="2">
        <v>223538</v>
      </c>
      <c r="B193" s="2" t="s">
        <v>432</v>
      </c>
      <c r="C193" s="2" t="s">
        <v>433</v>
      </c>
    </row>
    <row r="194" spans="1:3">
      <c r="A194" s="2">
        <v>223540</v>
      </c>
      <c r="B194" s="2" t="s">
        <v>434</v>
      </c>
      <c r="C194" s="2" t="s">
        <v>435</v>
      </c>
    </row>
    <row r="195" spans="1:3">
      <c r="A195" s="2">
        <v>223541</v>
      </c>
      <c r="B195" s="2" t="s">
        <v>436</v>
      </c>
      <c r="C195" s="2" t="s">
        <v>437</v>
      </c>
    </row>
    <row r="196" spans="1:3">
      <c r="A196" s="2">
        <v>223542</v>
      </c>
      <c r="B196" s="2" t="s">
        <v>438</v>
      </c>
      <c r="C196" s="2" t="s">
        <v>439</v>
      </c>
    </row>
    <row r="197" spans="1:3">
      <c r="A197" s="2">
        <v>223543</v>
      </c>
      <c r="B197" s="2" t="s">
        <v>440</v>
      </c>
      <c r="C197" s="2" t="s">
        <v>441</v>
      </c>
    </row>
    <row r="198" spans="1:3">
      <c r="A198" s="2">
        <v>223544</v>
      </c>
      <c r="B198" s="2" t="s">
        <v>442</v>
      </c>
      <c r="C198" s="2" t="s">
        <v>443</v>
      </c>
    </row>
    <row r="199" spans="1:3">
      <c r="A199" s="2">
        <v>223545</v>
      </c>
      <c r="B199" s="2" t="s">
        <v>444</v>
      </c>
      <c r="C199" s="2" t="s">
        <v>445</v>
      </c>
    </row>
    <row r="200" spans="1:3">
      <c r="A200" s="2">
        <v>223546</v>
      </c>
      <c r="B200" s="2" t="s">
        <v>446</v>
      </c>
      <c r="C200" s="2" t="s">
        <v>447</v>
      </c>
    </row>
    <row r="201" spans="1:3">
      <c r="A201" s="2">
        <v>223547</v>
      </c>
      <c r="B201" s="2" t="s">
        <v>448</v>
      </c>
      <c r="C201" s="2" t="s">
        <v>449</v>
      </c>
    </row>
    <row r="202" spans="1:3">
      <c r="A202" s="2">
        <v>223548</v>
      </c>
      <c r="B202" s="2" t="s">
        <v>450</v>
      </c>
      <c r="C202" s="2" t="s">
        <v>451</v>
      </c>
    </row>
    <row r="203" spans="1:3">
      <c r="A203" s="2">
        <v>223549</v>
      </c>
      <c r="B203" s="2" t="s">
        <v>452</v>
      </c>
      <c r="C203" s="2" t="s">
        <v>453</v>
      </c>
    </row>
    <row r="204" spans="1:3">
      <c r="A204" s="2">
        <v>223550</v>
      </c>
      <c r="B204" s="2" t="s">
        <v>454</v>
      </c>
      <c r="C204" s="2" t="s">
        <v>455</v>
      </c>
    </row>
    <row r="205" spans="1:3">
      <c r="A205" s="2">
        <v>223552</v>
      </c>
      <c r="B205" s="2" t="s">
        <v>456</v>
      </c>
      <c r="C205" s="2" t="s">
        <v>457</v>
      </c>
    </row>
    <row r="206" spans="1:3">
      <c r="A206" s="2">
        <v>223553</v>
      </c>
      <c r="B206" s="2" t="s">
        <v>458</v>
      </c>
      <c r="C206" s="2" t="s">
        <v>459</v>
      </c>
    </row>
    <row r="207" spans="1:3">
      <c r="A207" s="2">
        <v>223554</v>
      </c>
      <c r="B207" s="2" t="s">
        <v>460</v>
      </c>
      <c r="C207" s="2" t="s">
        <v>461</v>
      </c>
    </row>
    <row r="208" spans="1:3">
      <c r="A208" s="2">
        <v>223558</v>
      </c>
      <c r="B208" s="2" t="s">
        <v>462</v>
      </c>
      <c r="C208" s="2" t="s">
        <v>463</v>
      </c>
    </row>
    <row r="209" spans="1:3">
      <c r="A209" s="2">
        <v>223800</v>
      </c>
      <c r="B209" s="2" t="s">
        <v>464</v>
      </c>
      <c r="C209" s="2" t="s">
        <v>465</v>
      </c>
    </row>
    <row r="210" spans="1:3">
      <c r="A210" s="2">
        <v>223801</v>
      </c>
      <c r="B210" s="2" t="s">
        <v>466</v>
      </c>
      <c r="C210" s="2" t="s">
        <v>467</v>
      </c>
    </row>
    <row r="211" spans="1:3">
      <c r="A211" s="2">
        <v>223802</v>
      </c>
      <c r="B211" s="2" t="s">
        <v>468</v>
      </c>
      <c r="C211" s="2" t="s">
        <v>469</v>
      </c>
    </row>
    <row r="212" spans="1:3">
      <c r="A212" s="2">
        <v>223850</v>
      </c>
      <c r="B212" s="2" t="s">
        <v>470</v>
      </c>
      <c r="C212" s="2" t="s">
        <v>471</v>
      </c>
    </row>
    <row r="213" spans="1:3">
      <c r="A213" s="2">
        <v>223991</v>
      </c>
      <c r="B213" s="2" t="s">
        <v>472</v>
      </c>
      <c r="C213" s="2" t="s">
        <v>473</v>
      </c>
    </row>
    <row r="214" spans="1:3">
      <c r="A214" s="2">
        <v>224538</v>
      </c>
      <c r="B214" s="2" t="s">
        <v>474</v>
      </c>
      <c r="C214" s="2" t="s">
        <v>475</v>
      </c>
    </row>
  </sheetData>
  <sheetProtection sheet="1" objects="1" scenarios="1"/>
  <phoneticPr fontId="4"/>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33"/>
  <sheetViews>
    <sheetView workbookViewId="0">
      <selection sqref="A1:X1"/>
    </sheetView>
  </sheetViews>
  <sheetFormatPr defaultColWidth="3.625" defaultRowHeight="24.95" customHeight="1"/>
  <cols>
    <col min="1" max="1" width="3.625" style="5"/>
    <col min="2" max="16384" width="3.625" style="3"/>
  </cols>
  <sheetData>
    <row r="1" spans="1:24" ht="21.95" customHeight="1">
      <c r="A1" s="60" t="s">
        <v>477</v>
      </c>
      <c r="B1" s="60"/>
      <c r="C1" s="60"/>
      <c r="D1" s="60"/>
      <c r="E1" s="60"/>
      <c r="F1" s="60"/>
      <c r="G1" s="60"/>
      <c r="H1" s="60"/>
      <c r="I1" s="60"/>
      <c r="J1" s="60"/>
      <c r="K1" s="60"/>
      <c r="L1" s="60"/>
      <c r="M1" s="60"/>
      <c r="N1" s="60"/>
      <c r="O1" s="60"/>
      <c r="P1" s="60"/>
      <c r="Q1" s="60"/>
      <c r="R1" s="60"/>
      <c r="S1" s="60"/>
      <c r="T1" s="60"/>
      <c r="U1" s="60"/>
      <c r="V1" s="60"/>
      <c r="W1" s="60"/>
      <c r="X1" s="60"/>
    </row>
    <row r="2" spans="1:24" ht="21.95" customHeight="1">
      <c r="A2" s="60" t="s">
        <v>480</v>
      </c>
      <c r="B2" s="60"/>
      <c r="C2" s="60"/>
      <c r="D2" s="60"/>
      <c r="E2" s="60"/>
      <c r="F2" s="60"/>
      <c r="G2" s="60"/>
      <c r="H2" s="60"/>
      <c r="I2" s="60"/>
      <c r="J2" s="60"/>
      <c r="K2" s="60"/>
      <c r="L2" s="60"/>
      <c r="M2" s="60"/>
      <c r="N2" s="60"/>
      <c r="O2" s="60"/>
      <c r="P2" s="60"/>
      <c r="Q2" s="60"/>
      <c r="R2" s="60"/>
      <c r="S2" s="60"/>
      <c r="T2" s="60"/>
      <c r="U2" s="60"/>
      <c r="V2" s="60"/>
      <c r="W2" s="60"/>
      <c r="X2" s="60"/>
    </row>
    <row r="3" spans="1:24" ht="21.95" customHeight="1">
      <c r="A3" s="60" t="s">
        <v>481</v>
      </c>
      <c r="B3" s="60"/>
      <c r="C3" s="60"/>
      <c r="D3" s="60"/>
      <c r="E3" s="60"/>
      <c r="F3" s="60"/>
      <c r="G3" s="60"/>
      <c r="H3" s="60"/>
      <c r="I3" s="60"/>
      <c r="J3" s="60"/>
      <c r="K3" s="60"/>
      <c r="L3" s="60"/>
      <c r="M3" s="60"/>
      <c r="N3" s="60"/>
      <c r="O3" s="60"/>
      <c r="P3" s="60"/>
      <c r="Q3" s="60"/>
      <c r="R3" s="60"/>
      <c r="S3" s="60"/>
      <c r="T3" s="60"/>
      <c r="U3" s="60"/>
      <c r="V3" s="60"/>
      <c r="W3" s="60"/>
      <c r="X3" s="60"/>
    </row>
    <row r="4" spans="1:24" ht="21.95" customHeight="1">
      <c r="A4" s="61" t="s">
        <v>6</v>
      </c>
      <c r="B4" s="61"/>
      <c r="C4" s="61"/>
      <c r="D4" s="61"/>
      <c r="E4" s="61"/>
      <c r="F4" s="61"/>
      <c r="G4" s="61"/>
      <c r="H4" s="61"/>
      <c r="I4" s="61"/>
      <c r="J4" s="61"/>
      <c r="K4" s="61"/>
      <c r="L4" s="61"/>
      <c r="M4" s="61"/>
      <c r="N4" s="61"/>
      <c r="O4" s="61"/>
      <c r="P4" s="61"/>
      <c r="Q4" s="61"/>
      <c r="R4" s="61"/>
      <c r="S4" s="61"/>
      <c r="T4" s="61"/>
      <c r="U4" s="61"/>
      <c r="V4" s="61"/>
      <c r="W4" s="61"/>
      <c r="X4" s="61"/>
    </row>
    <row r="5" spans="1:24" ht="9.9499999999999993" customHeight="1">
      <c r="A5" s="8"/>
      <c r="B5" s="8"/>
      <c r="C5" s="8"/>
      <c r="D5" s="8"/>
      <c r="E5" s="8"/>
      <c r="F5" s="8"/>
      <c r="G5" s="8"/>
      <c r="H5" s="8"/>
      <c r="I5" s="8"/>
      <c r="J5" s="8"/>
      <c r="K5" s="8"/>
      <c r="L5" s="8"/>
      <c r="M5" s="8"/>
      <c r="N5" s="8"/>
      <c r="O5" s="8"/>
      <c r="P5" s="8"/>
      <c r="Q5" s="8"/>
      <c r="R5" s="8"/>
      <c r="S5" s="8"/>
      <c r="T5" s="8"/>
      <c r="U5" s="8"/>
      <c r="V5" s="8"/>
      <c r="W5" s="8"/>
      <c r="X5" s="8"/>
    </row>
    <row r="6" spans="1:24" ht="24.95" customHeight="1">
      <c r="A6" s="4" t="s">
        <v>0</v>
      </c>
      <c r="O6" s="62" t="s">
        <v>476</v>
      </c>
      <c r="P6" s="62"/>
      <c r="Q6" s="62"/>
      <c r="R6" s="62"/>
      <c r="S6" s="62"/>
      <c r="T6" s="62" t="str">
        <f>IF(データ入力!B4="","",データ入力!B4)</f>
        <v/>
      </c>
      <c r="U6" s="62"/>
      <c r="V6" s="62"/>
      <c r="W6" s="62"/>
      <c r="X6" s="62"/>
    </row>
    <row r="7" spans="1:24" ht="24.95" customHeight="1">
      <c r="A7" s="74"/>
      <c r="B7" s="74"/>
      <c r="C7" s="51" t="s">
        <v>484</v>
      </c>
      <c r="D7" s="52"/>
      <c r="E7" s="52"/>
      <c r="F7" s="52"/>
      <c r="G7" s="52"/>
      <c r="H7" s="53"/>
      <c r="I7" s="51" t="s">
        <v>485</v>
      </c>
      <c r="J7" s="52"/>
      <c r="K7" s="52"/>
      <c r="L7" s="52"/>
      <c r="M7" s="52"/>
      <c r="N7" s="53"/>
      <c r="O7" s="51" t="s">
        <v>1</v>
      </c>
      <c r="P7" s="52"/>
      <c r="Q7" s="53"/>
      <c r="R7" s="51" t="s">
        <v>2</v>
      </c>
      <c r="S7" s="52"/>
      <c r="T7" s="52"/>
      <c r="U7" s="53"/>
      <c r="V7" s="51" t="s">
        <v>3</v>
      </c>
      <c r="W7" s="52"/>
      <c r="X7" s="53"/>
    </row>
    <row r="8" spans="1:24" ht="30" customHeight="1">
      <c r="A8" s="54">
        <v>1</v>
      </c>
      <c r="B8" s="56"/>
      <c r="C8" s="51" t="str">
        <f>IF(データ入力!B10="","",データ入力!B10)</f>
        <v/>
      </c>
      <c r="D8" s="52"/>
      <c r="E8" s="52"/>
      <c r="F8" s="52"/>
      <c r="G8" s="52"/>
      <c r="H8" s="53"/>
      <c r="I8" s="51" t="str">
        <f>IF(データ入力!C10="","",データ入力!C10)</f>
        <v/>
      </c>
      <c r="J8" s="52"/>
      <c r="K8" s="52"/>
      <c r="L8" s="52"/>
      <c r="M8" s="52"/>
      <c r="N8" s="53"/>
      <c r="O8" s="54" t="str">
        <f>IF(データ入力!D10="","",データ入力!D10)</f>
        <v/>
      </c>
      <c r="P8" s="55"/>
      <c r="Q8" s="56"/>
      <c r="R8" s="57" t="str">
        <f>IF(データ入力!E10="","",データ入力!E10)</f>
        <v/>
      </c>
      <c r="S8" s="58"/>
      <c r="T8" s="58"/>
      <c r="U8" s="59"/>
      <c r="V8" s="51" t="str">
        <f>IF(データ入力!F10="","",データ入力!F10)</f>
        <v/>
      </c>
      <c r="W8" s="52"/>
      <c r="X8" s="53"/>
    </row>
    <row r="9" spans="1:24" ht="30" customHeight="1">
      <c r="A9" s="54">
        <v>2</v>
      </c>
      <c r="B9" s="56"/>
      <c r="C9" s="51" t="str">
        <f>IF(データ入力!B11="","",データ入力!B11)</f>
        <v/>
      </c>
      <c r="D9" s="52"/>
      <c r="E9" s="52"/>
      <c r="F9" s="52"/>
      <c r="G9" s="52"/>
      <c r="H9" s="53"/>
      <c r="I9" s="51" t="str">
        <f>IF(データ入力!C11="","",データ入力!C11)</f>
        <v/>
      </c>
      <c r="J9" s="52"/>
      <c r="K9" s="52"/>
      <c r="L9" s="52"/>
      <c r="M9" s="52"/>
      <c r="N9" s="53"/>
      <c r="O9" s="54" t="str">
        <f>IF(データ入力!D11="","",データ入力!D11)</f>
        <v/>
      </c>
      <c r="P9" s="55"/>
      <c r="Q9" s="56"/>
      <c r="R9" s="57" t="str">
        <f>IF(データ入力!E11="","",データ入力!E11)</f>
        <v/>
      </c>
      <c r="S9" s="58"/>
      <c r="T9" s="58"/>
      <c r="U9" s="59"/>
      <c r="V9" s="51" t="str">
        <f>IF(データ入力!F11="","",データ入力!F11)</f>
        <v/>
      </c>
      <c r="W9" s="52"/>
      <c r="X9" s="53"/>
    </row>
    <row r="10" spans="1:24" ht="30" customHeight="1">
      <c r="A10" s="54">
        <v>3</v>
      </c>
      <c r="B10" s="56"/>
      <c r="C10" s="51" t="str">
        <f>IF(データ入力!B12="","",データ入力!B12)</f>
        <v/>
      </c>
      <c r="D10" s="52"/>
      <c r="E10" s="52"/>
      <c r="F10" s="52"/>
      <c r="G10" s="52"/>
      <c r="H10" s="53"/>
      <c r="I10" s="51" t="str">
        <f>IF(データ入力!C12="","",データ入力!C12)</f>
        <v/>
      </c>
      <c r="J10" s="52"/>
      <c r="K10" s="52"/>
      <c r="L10" s="52"/>
      <c r="M10" s="52"/>
      <c r="N10" s="53"/>
      <c r="O10" s="54" t="str">
        <f>IF(データ入力!D12="","",データ入力!D12)</f>
        <v/>
      </c>
      <c r="P10" s="55"/>
      <c r="Q10" s="56"/>
      <c r="R10" s="57" t="str">
        <f>IF(データ入力!E12="","",データ入力!E12)</f>
        <v/>
      </c>
      <c r="S10" s="58"/>
      <c r="T10" s="58"/>
      <c r="U10" s="59"/>
      <c r="V10" s="51" t="str">
        <f>IF(データ入力!F12="","",データ入力!F12)</f>
        <v/>
      </c>
      <c r="W10" s="52"/>
      <c r="X10" s="53"/>
    </row>
    <row r="11" spans="1:24" ht="30" customHeight="1">
      <c r="A11" s="54">
        <v>4</v>
      </c>
      <c r="B11" s="56"/>
      <c r="C11" s="51" t="str">
        <f>IF(データ入力!B13="","",データ入力!B13)</f>
        <v/>
      </c>
      <c r="D11" s="52"/>
      <c r="E11" s="52"/>
      <c r="F11" s="52"/>
      <c r="G11" s="52"/>
      <c r="H11" s="53"/>
      <c r="I11" s="51" t="str">
        <f>IF(データ入力!C13="","",データ入力!C13)</f>
        <v/>
      </c>
      <c r="J11" s="52"/>
      <c r="K11" s="52"/>
      <c r="L11" s="52"/>
      <c r="M11" s="52"/>
      <c r="N11" s="53"/>
      <c r="O11" s="54" t="str">
        <f>IF(データ入力!D13="","",データ入力!D13)</f>
        <v/>
      </c>
      <c r="P11" s="55"/>
      <c r="Q11" s="56"/>
      <c r="R11" s="57" t="str">
        <f>IF(データ入力!E13="","",データ入力!E13)</f>
        <v/>
      </c>
      <c r="S11" s="58"/>
      <c r="T11" s="58"/>
      <c r="U11" s="59"/>
      <c r="V11" s="51" t="str">
        <f>IF(データ入力!F13="","",データ入力!F13)</f>
        <v/>
      </c>
      <c r="W11" s="52"/>
      <c r="X11" s="53"/>
    </row>
    <row r="12" spans="1:24" ht="30" customHeight="1">
      <c r="A12" s="54">
        <v>5</v>
      </c>
      <c r="B12" s="56"/>
      <c r="C12" s="51" t="str">
        <f>IF(データ入力!B14="","",データ入力!B14)</f>
        <v/>
      </c>
      <c r="D12" s="52"/>
      <c r="E12" s="52"/>
      <c r="F12" s="52"/>
      <c r="G12" s="52"/>
      <c r="H12" s="53"/>
      <c r="I12" s="51" t="str">
        <f>IF(データ入力!C14="","",データ入力!C14)</f>
        <v/>
      </c>
      <c r="J12" s="52"/>
      <c r="K12" s="52"/>
      <c r="L12" s="52"/>
      <c r="M12" s="52"/>
      <c r="N12" s="53"/>
      <c r="O12" s="54" t="str">
        <f>IF(データ入力!D14="","",データ入力!D14)</f>
        <v/>
      </c>
      <c r="P12" s="55"/>
      <c r="Q12" s="56"/>
      <c r="R12" s="57" t="str">
        <f>IF(データ入力!E14="","",データ入力!E14)</f>
        <v/>
      </c>
      <c r="S12" s="58"/>
      <c r="T12" s="58"/>
      <c r="U12" s="59"/>
      <c r="V12" s="51" t="str">
        <f>IF(データ入力!F14="","",データ入力!F14)</f>
        <v/>
      </c>
      <c r="W12" s="52"/>
      <c r="X12" s="53"/>
    </row>
    <row r="13" spans="1:24" ht="30" customHeight="1">
      <c r="A13" s="54">
        <v>6</v>
      </c>
      <c r="B13" s="56"/>
      <c r="C13" s="51" t="str">
        <f>IF(データ入力!B15="","",データ入力!B15)</f>
        <v/>
      </c>
      <c r="D13" s="52"/>
      <c r="E13" s="52"/>
      <c r="F13" s="52"/>
      <c r="G13" s="52"/>
      <c r="H13" s="53"/>
      <c r="I13" s="51" t="str">
        <f>IF(データ入力!C15="","",データ入力!C15)</f>
        <v/>
      </c>
      <c r="J13" s="52"/>
      <c r="K13" s="52"/>
      <c r="L13" s="52"/>
      <c r="M13" s="52"/>
      <c r="N13" s="53"/>
      <c r="O13" s="54" t="str">
        <f>IF(データ入力!D15="","",データ入力!D15)</f>
        <v/>
      </c>
      <c r="P13" s="55"/>
      <c r="Q13" s="56"/>
      <c r="R13" s="57" t="str">
        <f>IF(データ入力!E15="","",データ入力!E15)</f>
        <v/>
      </c>
      <c r="S13" s="58"/>
      <c r="T13" s="58"/>
      <c r="U13" s="59"/>
      <c r="V13" s="51" t="str">
        <f>IF(データ入力!F15="","",データ入力!F15)</f>
        <v/>
      </c>
      <c r="W13" s="52"/>
      <c r="X13" s="53"/>
    </row>
    <row r="14" spans="1:24" ht="30" customHeight="1">
      <c r="A14" s="54">
        <v>7</v>
      </c>
      <c r="B14" s="56"/>
      <c r="C14" s="51" t="str">
        <f>IF(データ入力!B16="","",データ入力!B16)</f>
        <v/>
      </c>
      <c r="D14" s="52"/>
      <c r="E14" s="52"/>
      <c r="F14" s="52"/>
      <c r="G14" s="52"/>
      <c r="H14" s="53"/>
      <c r="I14" s="51" t="str">
        <f>IF(データ入力!C16="","",データ入力!C16)</f>
        <v/>
      </c>
      <c r="J14" s="52"/>
      <c r="K14" s="52"/>
      <c r="L14" s="52"/>
      <c r="M14" s="52"/>
      <c r="N14" s="53"/>
      <c r="O14" s="54" t="str">
        <f>IF(データ入力!D16="","",データ入力!D16)</f>
        <v/>
      </c>
      <c r="P14" s="55"/>
      <c r="Q14" s="56"/>
      <c r="R14" s="57" t="str">
        <f>IF(データ入力!E16="","",データ入力!E16)</f>
        <v/>
      </c>
      <c r="S14" s="58"/>
      <c r="T14" s="58"/>
      <c r="U14" s="59"/>
      <c r="V14" s="51" t="str">
        <f>IF(データ入力!F16="","",データ入力!F16)</f>
        <v/>
      </c>
      <c r="W14" s="52"/>
      <c r="X14" s="53"/>
    </row>
    <row r="15" spans="1:24" ht="30" customHeight="1">
      <c r="A15" s="54">
        <v>8</v>
      </c>
      <c r="B15" s="56"/>
      <c r="C15" s="51" t="str">
        <f>IF(データ入力!B17="","",データ入力!B17)</f>
        <v/>
      </c>
      <c r="D15" s="52"/>
      <c r="E15" s="52"/>
      <c r="F15" s="52"/>
      <c r="G15" s="52"/>
      <c r="H15" s="53"/>
      <c r="I15" s="51" t="str">
        <f>IF(データ入力!C17="","",データ入力!C17)</f>
        <v/>
      </c>
      <c r="J15" s="52"/>
      <c r="K15" s="52"/>
      <c r="L15" s="52"/>
      <c r="M15" s="52"/>
      <c r="N15" s="53"/>
      <c r="O15" s="54" t="str">
        <f>IF(データ入力!D17="","",データ入力!D17)</f>
        <v/>
      </c>
      <c r="P15" s="55"/>
      <c r="Q15" s="56"/>
      <c r="R15" s="57" t="str">
        <f>IF(データ入力!E17="","",データ入力!E17)</f>
        <v/>
      </c>
      <c r="S15" s="58"/>
      <c r="T15" s="58"/>
      <c r="U15" s="59"/>
      <c r="V15" s="51" t="str">
        <f>IF(データ入力!F17="","",データ入力!F17)</f>
        <v/>
      </c>
      <c r="W15" s="52"/>
      <c r="X15" s="53"/>
    </row>
    <row r="16" spans="1:24" ht="30" customHeight="1">
      <c r="A16" s="54">
        <v>9</v>
      </c>
      <c r="B16" s="56"/>
      <c r="C16" s="51" t="str">
        <f>IF(データ入力!B18="","",データ入力!B18)</f>
        <v/>
      </c>
      <c r="D16" s="52"/>
      <c r="E16" s="52"/>
      <c r="F16" s="52"/>
      <c r="G16" s="52"/>
      <c r="H16" s="53"/>
      <c r="I16" s="51" t="str">
        <f>IF(データ入力!C18="","",データ入力!C18)</f>
        <v/>
      </c>
      <c r="J16" s="52"/>
      <c r="K16" s="52"/>
      <c r="L16" s="52"/>
      <c r="M16" s="52"/>
      <c r="N16" s="53"/>
      <c r="O16" s="54" t="str">
        <f>IF(データ入力!D18="","",データ入力!D18)</f>
        <v/>
      </c>
      <c r="P16" s="55"/>
      <c r="Q16" s="56"/>
      <c r="R16" s="57" t="str">
        <f>IF(データ入力!E18="","",データ入力!E18)</f>
        <v/>
      </c>
      <c r="S16" s="58"/>
      <c r="T16" s="58"/>
      <c r="U16" s="59"/>
      <c r="V16" s="51" t="str">
        <f>IF(データ入力!F18="","",データ入力!F18)</f>
        <v/>
      </c>
      <c r="W16" s="52"/>
      <c r="X16" s="53"/>
    </row>
    <row r="17" spans="1:24" ht="30" customHeight="1">
      <c r="A17" s="54">
        <v>10</v>
      </c>
      <c r="B17" s="56"/>
      <c r="C17" s="51" t="str">
        <f>IF(データ入力!B19="","",データ入力!B19)</f>
        <v/>
      </c>
      <c r="D17" s="52"/>
      <c r="E17" s="52"/>
      <c r="F17" s="52"/>
      <c r="G17" s="52"/>
      <c r="H17" s="53"/>
      <c r="I17" s="51" t="str">
        <f>IF(データ入力!C19="","",データ入力!C19)</f>
        <v/>
      </c>
      <c r="J17" s="52"/>
      <c r="K17" s="52"/>
      <c r="L17" s="52"/>
      <c r="M17" s="52"/>
      <c r="N17" s="53"/>
      <c r="O17" s="54" t="str">
        <f>IF(データ入力!D19="","",データ入力!D19)</f>
        <v/>
      </c>
      <c r="P17" s="55"/>
      <c r="Q17" s="56"/>
      <c r="R17" s="57" t="str">
        <f>IF(データ入力!E19="","",データ入力!E19)</f>
        <v/>
      </c>
      <c r="S17" s="58"/>
      <c r="T17" s="58"/>
      <c r="U17" s="59"/>
      <c r="V17" s="51" t="str">
        <f>IF(データ入力!F19="","",データ入力!F19)</f>
        <v/>
      </c>
      <c r="W17" s="52"/>
      <c r="X17" s="53"/>
    </row>
    <row r="18" spans="1:24" ht="24.95" customHeight="1">
      <c r="A18" s="4" t="s">
        <v>19</v>
      </c>
    </row>
    <row r="19" spans="1:24" ht="24.95" customHeight="1">
      <c r="A19" s="4" t="s">
        <v>4</v>
      </c>
    </row>
    <row r="20" spans="1:24" ht="9.9499999999999993" customHeight="1">
      <c r="A20" s="4"/>
    </row>
    <row r="21" spans="1:24" ht="24.95" customHeight="1">
      <c r="A21" s="4"/>
      <c r="B21" s="4"/>
      <c r="C21" s="4"/>
      <c r="D21" s="4"/>
      <c r="E21" s="4"/>
      <c r="N21" s="68" t="s">
        <v>10</v>
      </c>
      <c r="O21" s="68"/>
      <c r="P21" s="72">
        <v>30</v>
      </c>
      <c r="Q21" s="72"/>
      <c r="R21" s="7" t="s">
        <v>9</v>
      </c>
      <c r="S21" s="60">
        <f ca="1">MONTH(TODAY())</f>
        <v>9</v>
      </c>
      <c r="T21" s="60"/>
      <c r="U21" s="7" t="s">
        <v>8</v>
      </c>
      <c r="V21" s="60">
        <f ca="1">DAY(TODAY())</f>
        <v>19</v>
      </c>
      <c r="W21" s="60"/>
      <c r="X21" s="7" t="s">
        <v>7</v>
      </c>
    </row>
    <row r="22" spans="1:24" ht="9.9499999999999993" customHeight="1">
      <c r="A22" s="4"/>
    </row>
    <row r="23" spans="1:24" ht="30" customHeight="1">
      <c r="E23" s="5"/>
      <c r="L23" s="73" t="s">
        <v>20</v>
      </c>
      <c r="M23" s="73"/>
      <c r="N23" s="73"/>
      <c r="O23" s="71" t="str">
        <f>IF(データ入力!B3="","",データ入力!B3)</f>
        <v/>
      </c>
      <c r="P23" s="71"/>
      <c r="Q23" s="71"/>
      <c r="R23" s="71"/>
      <c r="S23" s="71"/>
      <c r="T23" s="71"/>
      <c r="U23" s="71"/>
      <c r="V23" s="71"/>
      <c r="W23" s="71"/>
      <c r="X23" s="71"/>
    </row>
    <row r="24" spans="1:24" ht="8.1" customHeight="1">
      <c r="A24" s="4"/>
    </row>
    <row r="25" spans="1:24" ht="30" customHeight="1">
      <c r="A25" s="4"/>
      <c r="D25" s="5"/>
      <c r="E25" s="5"/>
      <c r="L25" s="73" t="s">
        <v>17</v>
      </c>
      <c r="M25" s="73"/>
      <c r="N25" s="73"/>
      <c r="O25" s="64" t="str">
        <f>IF(データ入力!B5="","",データ入力!B5)</f>
        <v/>
      </c>
      <c r="P25" s="64"/>
      <c r="Q25" s="64"/>
      <c r="R25" s="64"/>
      <c r="S25" s="64"/>
      <c r="T25" s="64"/>
      <c r="U25" s="64"/>
      <c r="V25" s="64"/>
      <c r="W25" s="64"/>
      <c r="X25" s="7" t="s">
        <v>11</v>
      </c>
    </row>
    <row r="26" spans="1:24" ht="8.1" customHeight="1">
      <c r="A26" s="4"/>
    </row>
    <row r="27" spans="1:24" ht="30" customHeight="1">
      <c r="D27" s="5"/>
      <c r="E27" s="5"/>
      <c r="L27" s="73" t="s">
        <v>18</v>
      </c>
      <c r="M27" s="73"/>
      <c r="N27" s="73"/>
      <c r="O27" s="64" t="str">
        <f>IF(データ入力!B6="","",データ入力!B6)</f>
        <v/>
      </c>
      <c r="P27" s="64"/>
      <c r="Q27" s="64"/>
      <c r="R27" s="64"/>
      <c r="S27" s="64"/>
      <c r="T27" s="64"/>
      <c r="U27" s="64"/>
      <c r="V27" s="64"/>
      <c r="W27" s="64"/>
    </row>
    <row r="28" spans="1:24" ht="24.95" customHeight="1">
      <c r="A28" s="6" t="s">
        <v>5</v>
      </c>
      <c r="D28" s="4"/>
      <c r="E28" s="4"/>
    </row>
    <row r="30" spans="1:24" ht="24.95" customHeight="1">
      <c r="A30" s="4"/>
      <c r="J30" s="68" t="s">
        <v>14</v>
      </c>
      <c r="K30" s="68"/>
      <c r="L30" s="68"/>
      <c r="M30" s="68"/>
      <c r="N30" s="68"/>
      <c r="O30" s="68"/>
      <c r="P30" s="67" t="str">
        <f>IF(C8="","",COUNTA(データ入力!$B$10:$B$19))</f>
        <v/>
      </c>
      <c r="Q30" s="67"/>
      <c r="R30" s="63" t="s">
        <v>13</v>
      </c>
      <c r="S30" s="63"/>
      <c r="T30" s="69" t="str">
        <f>IF(P30="","",P30*700)</f>
        <v/>
      </c>
      <c r="U30" s="69"/>
      <c r="V30" s="69"/>
      <c r="W30" s="69"/>
      <c r="X30" s="3" t="s">
        <v>12</v>
      </c>
    </row>
    <row r="31" spans="1:24" ht="24.95" customHeight="1">
      <c r="J31" s="68" t="s">
        <v>15</v>
      </c>
      <c r="K31" s="68"/>
      <c r="L31" s="68"/>
      <c r="M31" s="68"/>
      <c r="N31" s="68"/>
      <c r="O31" s="68"/>
      <c r="P31" s="67">
        <v>7</v>
      </c>
      <c r="Q31" s="67"/>
      <c r="R31" s="63" t="s">
        <v>13</v>
      </c>
      <c r="S31" s="63"/>
      <c r="T31" s="70">
        <v>3500</v>
      </c>
      <c r="U31" s="70"/>
      <c r="V31" s="70"/>
      <c r="W31" s="70"/>
      <c r="X31" s="3" t="s">
        <v>12</v>
      </c>
    </row>
    <row r="32" spans="1:24" ht="24.95" customHeight="1" thickBot="1">
      <c r="R32" s="66" t="s">
        <v>16</v>
      </c>
      <c r="S32" s="66"/>
      <c r="T32" s="65" t="str">
        <f>IF(P30="","",SUM(T30:W31))</f>
        <v/>
      </c>
      <c r="U32" s="65"/>
      <c r="V32" s="65"/>
      <c r="W32" s="65"/>
      <c r="X32" s="3" t="s">
        <v>12</v>
      </c>
    </row>
    <row r="33" ht="24.95" customHeight="1" thickTop="1"/>
  </sheetData>
  <sheetProtection sheet="1" objects="1" scenarios="1"/>
  <mergeCells count="92">
    <mergeCell ref="A7:B7"/>
    <mergeCell ref="A8:B8"/>
    <mergeCell ref="A9:B9"/>
    <mergeCell ref="A10:B10"/>
    <mergeCell ref="L25:N25"/>
    <mergeCell ref="A12:B12"/>
    <mergeCell ref="C8:H8"/>
    <mergeCell ref="C9:H9"/>
    <mergeCell ref="C10:H10"/>
    <mergeCell ref="A11:B11"/>
    <mergeCell ref="I17:N17"/>
    <mergeCell ref="A15:B15"/>
    <mergeCell ref="A16:B16"/>
    <mergeCell ref="A17:B17"/>
    <mergeCell ref="C15:H15"/>
    <mergeCell ref="C16:H16"/>
    <mergeCell ref="C17:H17"/>
    <mergeCell ref="I16:N16"/>
    <mergeCell ref="O16:Q16"/>
    <mergeCell ref="R31:S31"/>
    <mergeCell ref="O23:X23"/>
    <mergeCell ref="P21:Q21"/>
    <mergeCell ref="N21:O21"/>
    <mergeCell ref="L23:N23"/>
    <mergeCell ref="V21:W21"/>
    <mergeCell ref="L27:N27"/>
    <mergeCell ref="T32:W32"/>
    <mergeCell ref="R32:S32"/>
    <mergeCell ref="O17:Q17"/>
    <mergeCell ref="P31:Q31"/>
    <mergeCell ref="J30:O30"/>
    <mergeCell ref="J31:O31"/>
    <mergeCell ref="P30:Q30"/>
    <mergeCell ref="T30:W30"/>
    <mergeCell ref="T31:W31"/>
    <mergeCell ref="A13:B13"/>
    <mergeCell ref="A14:B14"/>
    <mergeCell ref="C13:H13"/>
    <mergeCell ref="O14:Q14"/>
    <mergeCell ref="O15:Q15"/>
    <mergeCell ref="V7:X7"/>
    <mergeCell ref="R30:S30"/>
    <mergeCell ref="O25:W25"/>
    <mergeCell ref="O27:W27"/>
    <mergeCell ref="R17:U17"/>
    <mergeCell ref="V17:X17"/>
    <mergeCell ref="S21:T21"/>
    <mergeCell ref="R16:U16"/>
    <mergeCell ref="V16:X16"/>
    <mergeCell ref="R15:U15"/>
    <mergeCell ref="V15:X15"/>
    <mergeCell ref="A1:X1"/>
    <mergeCell ref="A2:X2"/>
    <mergeCell ref="A3:X3"/>
    <mergeCell ref="A4:X4"/>
    <mergeCell ref="I13:N13"/>
    <mergeCell ref="I14:N14"/>
    <mergeCell ref="C14:H14"/>
    <mergeCell ref="O6:S6"/>
    <mergeCell ref="T6:X6"/>
    <mergeCell ref="V8:X8"/>
    <mergeCell ref="R9:U9"/>
    <mergeCell ref="V9:X9"/>
    <mergeCell ref="R10:U10"/>
    <mergeCell ref="V10:X10"/>
    <mergeCell ref="R14:U14"/>
    <mergeCell ref="V14:X14"/>
    <mergeCell ref="V11:X11"/>
    <mergeCell ref="R12:U12"/>
    <mergeCell ref="V12:X12"/>
    <mergeCell ref="R13:U13"/>
    <mergeCell ref="V13:X13"/>
    <mergeCell ref="R11:U11"/>
    <mergeCell ref="R7:U7"/>
    <mergeCell ref="O10:Q10"/>
    <mergeCell ref="O11:Q11"/>
    <mergeCell ref="O12:Q12"/>
    <mergeCell ref="O13:Q13"/>
    <mergeCell ref="O7:Q7"/>
    <mergeCell ref="R8:U8"/>
    <mergeCell ref="I15:N15"/>
    <mergeCell ref="I12:N12"/>
    <mergeCell ref="O8:Q8"/>
    <mergeCell ref="O9:Q9"/>
    <mergeCell ref="C7:H7"/>
    <mergeCell ref="I8:N8"/>
    <mergeCell ref="I9:N9"/>
    <mergeCell ref="I10:N10"/>
    <mergeCell ref="I11:N11"/>
    <mergeCell ref="I7:N7"/>
    <mergeCell ref="C11:H11"/>
    <mergeCell ref="C12:H12"/>
  </mergeCells>
  <phoneticPr fontId="4"/>
  <pageMargins left="0.78740157480314965" right="0.78740157480314965" top="0.78740157480314965" bottom="0.78740157480314965" header="0.31496062992125984" footer="0.31496062992125984"/>
  <pageSetup paperSize="9" orientation="portrait" r:id="rId1"/>
  <ignoredErrors>
    <ignoredError sqref="C8:X17 O23:X27 T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1"/>
  <sheetViews>
    <sheetView workbookViewId="0">
      <selection sqref="A1:X1"/>
    </sheetView>
  </sheetViews>
  <sheetFormatPr defaultColWidth="3.625" defaultRowHeight="24.95" customHeight="1"/>
  <cols>
    <col min="1" max="1" width="3.625" style="5"/>
    <col min="2" max="16384" width="3.625" style="3"/>
  </cols>
  <sheetData>
    <row r="1" spans="1:24" ht="21.95" customHeight="1">
      <c r="A1" s="60" t="s">
        <v>477</v>
      </c>
      <c r="B1" s="60"/>
      <c r="C1" s="60"/>
      <c r="D1" s="60"/>
      <c r="E1" s="60"/>
      <c r="F1" s="60"/>
      <c r="G1" s="60"/>
      <c r="H1" s="60"/>
      <c r="I1" s="60"/>
      <c r="J1" s="60"/>
      <c r="K1" s="60"/>
      <c r="L1" s="60"/>
      <c r="M1" s="60"/>
      <c r="N1" s="60"/>
      <c r="O1" s="60"/>
      <c r="P1" s="60"/>
      <c r="Q1" s="60"/>
      <c r="R1" s="60"/>
      <c r="S1" s="60"/>
      <c r="T1" s="60"/>
      <c r="U1" s="60"/>
      <c r="V1" s="60"/>
      <c r="W1" s="60"/>
      <c r="X1" s="60"/>
    </row>
    <row r="2" spans="1:24" ht="21.95" customHeight="1">
      <c r="A2" s="60" t="s">
        <v>478</v>
      </c>
      <c r="B2" s="60"/>
      <c r="C2" s="60"/>
      <c r="D2" s="60"/>
      <c r="E2" s="60"/>
      <c r="F2" s="60"/>
      <c r="G2" s="60"/>
      <c r="H2" s="60"/>
      <c r="I2" s="60"/>
      <c r="J2" s="60"/>
      <c r="K2" s="60"/>
      <c r="L2" s="60"/>
      <c r="M2" s="60"/>
      <c r="N2" s="60"/>
      <c r="O2" s="60"/>
      <c r="P2" s="60"/>
      <c r="Q2" s="60"/>
      <c r="R2" s="60"/>
      <c r="S2" s="60"/>
      <c r="T2" s="60"/>
      <c r="U2" s="60"/>
      <c r="V2" s="60"/>
      <c r="W2" s="60"/>
      <c r="X2" s="60"/>
    </row>
    <row r="3" spans="1:24" ht="21.95" customHeight="1">
      <c r="A3" s="60" t="s">
        <v>479</v>
      </c>
      <c r="B3" s="60"/>
      <c r="C3" s="60"/>
      <c r="D3" s="60"/>
      <c r="E3" s="60"/>
      <c r="F3" s="60"/>
      <c r="G3" s="60"/>
      <c r="H3" s="60"/>
      <c r="I3" s="60"/>
      <c r="J3" s="60"/>
      <c r="K3" s="60"/>
      <c r="L3" s="60"/>
      <c r="M3" s="60"/>
      <c r="N3" s="60"/>
      <c r="O3" s="60"/>
      <c r="P3" s="60"/>
      <c r="Q3" s="60"/>
      <c r="R3" s="60"/>
      <c r="S3" s="60"/>
      <c r="T3" s="60"/>
      <c r="U3" s="60"/>
      <c r="V3" s="60"/>
      <c r="W3" s="60"/>
      <c r="X3" s="60"/>
    </row>
    <row r="4" spans="1:24" ht="21.95" customHeight="1">
      <c r="A4" s="61" t="s">
        <v>6</v>
      </c>
      <c r="B4" s="61"/>
      <c r="C4" s="61"/>
      <c r="D4" s="61"/>
      <c r="E4" s="61"/>
      <c r="F4" s="61"/>
      <c r="G4" s="61"/>
      <c r="H4" s="61"/>
      <c r="I4" s="61"/>
      <c r="J4" s="61"/>
      <c r="K4" s="61"/>
      <c r="L4" s="61"/>
      <c r="M4" s="61"/>
      <c r="N4" s="61"/>
      <c r="O4" s="61"/>
      <c r="P4" s="61"/>
      <c r="Q4" s="61"/>
      <c r="R4" s="61"/>
      <c r="S4" s="61"/>
      <c r="T4" s="61"/>
      <c r="U4" s="61"/>
      <c r="V4" s="61"/>
      <c r="W4" s="61"/>
      <c r="X4" s="61"/>
    </row>
    <row r="5" spans="1:24" ht="9.9499999999999993" customHeight="1">
      <c r="A5" s="8"/>
      <c r="B5" s="8"/>
      <c r="C5" s="8"/>
      <c r="D5" s="8"/>
      <c r="E5" s="8"/>
      <c r="F5" s="8"/>
      <c r="G5" s="8"/>
      <c r="H5" s="8"/>
      <c r="I5" s="8"/>
      <c r="J5" s="8"/>
      <c r="K5" s="8"/>
      <c r="L5" s="8"/>
      <c r="M5" s="8"/>
      <c r="N5" s="8"/>
      <c r="O5" s="8"/>
      <c r="P5" s="8"/>
      <c r="Q5" s="8"/>
      <c r="R5" s="8"/>
      <c r="S5" s="8"/>
      <c r="T5" s="8"/>
      <c r="U5" s="8"/>
      <c r="V5" s="8"/>
      <c r="W5" s="8"/>
      <c r="X5" s="8"/>
    </row>
    <row r="6" spans="1:24" ht="24.95" customHeight="1">
      <c r="A6" s="4" t="s">
        <v>0</v>
      </c>
      <c r="O6" s="62" t="s">
        <v>476</v>
      </c>
      <c r="P6" s="62"/>
      <c r="Q6" s="62"/>
      <c r="R6" s="62"/>
      <c r="S6" s="62"/>
      <c r="T6" s="62" t="str">
        <f>IF(データ入力!B4="","",データ入力!B4)</f>
        <v/>
      </c>
      <c r="U6" s="62"/>
      <c r="V6" s="62"/>
      <c r="W6" s="62"/>
      <c r="X6" s="62"/>
    </row>
    <row r="7" spans="1:24" ht="24.95" customHeight="1">
      <c r="A7" s="74"/>
      <c r="B7" s="74"/>
      <c r="C7" s="51" t="s">
        <v>484</v>
      </c>
      <c r="D7" s="52"/>
      <c r="E7" s="52"/>
      <c r="F7" s="52"/>
      <c r="G7" s="52"/>
      <c r="H7" s="53"/>
      <c r="I7" s="51" t="s">
        <v>485</v>
      </c>
      <c r="J7" s="52"/>
      <c r="K7" s="52"/>
      <c r="L7" s="52"/>
      <c r="M7" s="52"/>
      <c r="N7" s="53"/>
      <c r="O7" s="51" t="s">
        <v>1</v>
      </c>
      <c r="P7" s="52"/>
      <c r="Q7" s="53"/>
      <c r="R7" s="51" t="s">
        <v>2</v>
      </c>
      <c r="S7" s="52"/>
      <c r="T7" s="52"/>
      <c r="U7" s="53"/>
      <c r="V7" s="51" t="s">
        <v>3</v>
      </c>
      <c r="W7" s="52"/>
      <c r="X7" s="53"/>
    </row>
    <row r="8" spans="1:24" ht="30" customHeight="1">
      <c r="A8" s="54">
        <v>1</v>
      </c>
      <c r="B8" s="56"/>
      <c r="C8" s="51" t="str">
        <f>IF(データ入力!I10="","",データ入力!I10)</f>
        <v/>
      </c>
      <c r="D8" s="52"/>
      <c r="E8" s="52"/>
      <c r="F8" s="52"/>
      <c r="G8" s="52"/>
      <c r="H8" s="53"/>
      <c r="I8" s="51" t="str">
        <f>IF(データ入力!J10="","",データ入力!J10)</f>
        <v/>
      </c>
      <c r="J8" s="52"/>
      <c r="K8" s="52"/>
      <c r="L8" s="52"/>
      <c r="M8" s="52"/>
      <c r="N8" s="53"/>
      <c r="O8" s="54" t="str">
        <f>IF(データ入力!K10="","",データ入力!K10)</f>
        <v/>
      </c>
      <c r="P8" s="55"/>
      <c r="Q8" s="56"/>
      <c r="R8" s="57" t="str">
        <f>IF(データ入力!L10="","",データ入力!L10)</f>
        <v/>
      </c>
      <c r="S8" s="58"/>
      <c r="T8" s="58"/>
      <c r="U8" s="59"/>
      <c r="V8" s="51" t="str">
        <f>IF(データ入力!M10="","",データ入力!M10)</f>
        <v/>
      </c>
      <c r="W8" s="52"/>
      <c r="X8" s="53"/>
    </row>
    <row r="9" spans="1:24" ht="30" customHeight="1">
      <c r="A9" s="54">
        <v>2</v>
      </c>
      <c r="B9" s="56"/>
      <c r="C9" s="51" t="str">
        <f>IF(データ入力!I11="","",データ入力!I11)</f>
        <v/>
      </c>
      <c r="D9" s="52"/>
      <c r="E9" s="52"/>
      <c r="F9" s="52"/>
      <c r="G9" s="52"/>
      <c r="H9" s="53"/>
      <c r="I9" s="51" t="str">
        <f>IF(データ入力!J11="","",データ入力!J11)</f>
        <v/>
      </c>
      <c r="J9" s="52"/>
      <c r="K9" s="52"/>
      <c r="L9" s="52"/>
      <c r="M9" s="52"/>
      <c r="N9" s="53"/>
      <c r="O9" s="54" t="str">
        <f>IF(データ入力!K11="","",データ入力!K11)</f>
        <v/>
      </c>
      <c r="P9" s="55"/>
      <c r="Q9" s="56"/>
      <c r="R9" s="57" t="str">
        <f>IF(データ入力!L11="","",データ入力!L11)</f>
        <v/>
      </c>
      <c r="S9" s="58"/>
      <c r="T9" s="58"/>
      <c r="U9" s="59"/>
      <c r="V9" s="51" t="str">
        <f>IF(データ入力!M11="","",データ入力!M11)</f>
        <v/>
      </c>
      <c r="W9" s="52"/>
      <c r="X9" s="53"/>
    </row>
    <row r="10" spans="1:24" ht="30" customHeight="1">
      <c r="A10" s="54">
        <v>3</v>
      </c>
      <c r="B10" s="56"/>
      <c r="C10" s="51" t="str">
        <f>IF(データ入力!I12="","",データ入力!I12)</f>
        <v/>
      </c>
      <c r="D10" s="52"/>
      <c r="E10" s="52"/>
      <c r="F10" s="52"/>
      <c r="G10" s="52"/>
      <c r="H10" s="53"/>
      <c r="I10" s="51" t="str">
        <f>IF(データ入力!J12="","",データ入力!J12)</f>
        <v/>
      </c>
      <c r="J10" s="52"/>
      <c r="K10" s="52"/>
      <c r="L10" s="52"/>
      <c r="M10" s="52"/>
      <c r="N10" s="53"/>
      <c r="O10" s="54" t="str">
        <f>IF(データ入力!K12="","",データ入力!K12)</f>
        <v/>
      </c>
      <c r="P10" s="55"/>
      <c r="Q10" s="56"/>
      <c r="R10" s="57" t="str">
        <f>IF(データ入力!L12="","",データ入力!L12)</f>
        <v/>
      </c>
      <c r="S10" s="58"/>
      <c r="T10" s="58"/>
      <c r="U10" s="59"/>
      <c r="V10" s="51" t="str">
        <f>IF(データ入力!M12="","",データ入力!M12)</f>
        <v/>
      </c>
      <c r="W10" s="52"/>
      <c r="X10" s="53"/>
    </row>
    <row r="11" spans="1:24" ht="30" customHeight="1">
      <c r="A11" s="54">
        <v>4</v>
      </c>
      <c r="B11" s="56"/>
      <c r="C11" s="51" t="str">
        <f>IF(データ入力!I13="","",データ入力!I13)</f>
        <v/>
      </c>
      <c r="D11" s="52"/>
      <c r="E11" s="52"/>
      <c r="F11" s="52"/>
      <c r="G11" s="52"/>
      <c r="H11" s="53"/>
      <c r="I11" s="51" t="str">
        <f>IF(データ入力!J13="","",データ入力!J13)</f>
        <v/>
      </c>
      <c r="J11" s="52"/>
      <c r="K11" s="52"/>
      <c r="L11" s="52"/>
      <c r="M11" s="52"/>
      <c r="N11" s="53"/>
      <c r="O11" s="54" t="str">
        <f>IF(データ入力!K13="","",データ入力!K13)</f>
        <v/>
      </c>
      <c r="P11" s="55"/>
      <c r="Q11" s="56"/>
      <c r="R11" s="57" t="str">
        <f>IF(データ入力!L13="","",データ入力!L13)</f>
        <v/>
      </c>
      <c r="S11" s="58"/>
      <c r="T11" s="58"/>
      <c r="U11" s="59"/>
      <c r="V11" s="51" t="str">
        <f>IF(データ入力!M13="","",データ入力!M13)</f>
        <v/>
      </c>
      <c r="W11" s="52"/>
      <c r="X11" s="53"/>
    </row>
    <row r="12" spans="1:24" ht="30" customHeight="1">
      <c r="A12" s="54">
        <v>5</v>
      </c>
      <c r="B12" s="56"/>
      <c r="C12" s="51" t="str">
        <f>IF(データ入力!I14="","",データ入力!I14)</f>
        <v/>
      </c>
      <c r="D12" s="52"/>
      <c r="E12" s="52"/>
      <c r="F12" s="52"/>
      <c r="G12" s="52"/>
      <c r="H12" s="53"/>
      <c r="I12" s="51" t="str">
        <f>IF(データ入力!J14="","",データ入力!J14)</f>
        <v/>
      </c>
      <c r="J12" s="52"/>
      <c r="K12" s="52"/>
      <c r="L12" s="52"/>
      <c r="M12" s="52"/>
      <c r="N12" s="53"/>
      <c r="O12" s="54" t="str">
        <f>IF(データ入力!K14="","",データ入力!K14)</f>
        <v/>
      </c>
      <c r="P12" s="55"/>
      <c r="Q12" s="56"/>
      <c r="R12" s="57" t="str">
        <f>IF(データ入力!L14="","",データ入力!L14)</f>
        <v/>
      </c>
      <c r="S12" s="58"/>
      <c r="T12" s="58"/>
      <c r="U12" s="59"/>
      <c r="V12" s="51" t="str">
        <f>IF(データ入力!M14="","",データ入力!M14)</f>
        <v/>
      </c>
      <c r="W12" s="52"/>
      <c r="X12" s="53"/>
    </row>
    <row r="13" spans="1:24" ht="30" customHeight="1">
      <c r="A13" s="54">
        <v>6</v>
      </c>
      <c r="B13" s="56"/>
      <c r="C13" s="51" t="str">
        <f>IF(データ入力!I15="","",データ入力!I15)</f>
        <v/>
      </c>
      <c r="D13" s="52"/>
      <c r="E13" s="52"/>
      <c r="F13" s="52"/>
      <c r="G13" s="52"/>
      <c r="H13" s="53"/>
      <c r="I13" s="51" t="str">
        <f>IF(データ入力!J15="","",データ入力!J15)</f>
        <v/>
      </c>
      <c r="J13" s="52"/>
      <c r="K13" s="52"/>
      <c r="L13" s="52"/>
      <c r="M13" s="52"/>
      <c r="N13" s="53"/>
      <c r="O13" s="54" t="str">
        <f>IF(データ入力!K15="","",データ入力!K15)</f>
        <v/>
      </c>
      <c r="P13" s="55"/>
      <c r="Q13" s="56"/>
      <c r="R13" s="57" t="str">
        <f>IF(データ入力!L15="","",データ入力!L15)</f>
        <v/>
      </c>
      <c r="S13" s="58"/>
      <c r="T13" s="58"/>
      <c r="U13" s="59"/>
      <c r="V13" s="51" t="str">
        <f>IF(データ入力!M15="","",データ入力!M15)</f>
        <v/>
      </c>
      <c r="W13" s="52"/>
      <c r="X13" s="53"/>
    </row>
    <row r="14" spans="1:24" ht="30" customHeight="1">
      <c r="A14" s="54">
        <v>7</v>
      </c>
      <c r="B14" s="56"/>
      <c r="C14" s="51" t="str">
        <f>IF(データ入力!I16="","",データ入力!I16)</f>
        <v/>
      </c>
      <c r="D14" s="52"/>
      <c r="E14" s="52"/>
      <c r="F14" s="52"/>
      <c r="G14" s="52"/>
      <c r="H14" s="53"/>
      <c r="I14" s="51" t="str">
        <f>IF(データ入力!J16="","",データ入力!J16)</f>
        <v/>
      </c>
      <c r="J14" s="52"/>
      <c r="K14" s="52"/>
      <c r="L14" s="52"/>
      <c r="M14" s="52"/>
      <c r="N14" s="53"/>
      <c r="O14" s="54" t="str">
        <f>IF(データ入力!K16="","",データ入力!K16)</f>
        <v/>
      </c>
      <c r="P14" s="55"/>
      <c r="Q14" s="56"/>
      <c r="R14" s="57" t="str">
        <f>IF(データ入力!L16="","",データ入力!L16)</f>
        <v/>
      </c>
      <c r="S14" s="58"/>
      <c r="T14" s="58"/>
      <c r="U14" s="59"/>
      <c r="V14" s="51" t="str">
        <f>IF(データ入力!M16="","",データ入力!M16)</f>
        <v/>
      </c>
      <c r="W14" s="52"/>
      <c r="X14" s="53"/>
    </row>
    <row r="15" spans="1:24" ht="30" customHeight="1">
      <c r="A15" s="54">
        <v>8</v>
      </c>
      <c r="B15" s="56"/>
      <c r="C15" s="51" t="str">
        <f>IF(データ入力!I17="","",データ入力!I17)</f>
        <v/>
      </c>
      <c r="D15" s="52"/>
      <c r="E15" s="52"/>
      <c r="F15" s="52"/>
      <c r="G15" s="52"/>
      <c r="H15" s="53"/>
      <c r="I15" s="51" t="str">
        <f>IF(データ入力!J17="","",データ入力!J17)</f>
        <v/>
      </c>
      <c r="J15" s="52"/>
      <c r="K15" s="52"/>
      <c r="L15" s="52"/>
      <c r="M15" s="52"/>
      <c r="N15" s="53"/>
      <c r="O15" s="54" t="str">
        <f>IF(データ入力!K17="","",データ入力!K17)</f>
        <v/>
      </c>
      <c r="P15" s="55"/>
      <c r="Q15" s="56"/>
      <c r="R15" s="57" t="str">
        <f>IF(データ入力!L17="","",データ入力!L17)</f>
        <v/>
      </c>
      <c r="S15" s="58"/>
      <c r="T15" s="58"/>
      <c r="U15" s="59"/>
      <c r="V15" s="51" t="str">
        <f>IF(データ入力!M17="","",データ入力!M17)</f>
        <v/>
      </c>
      <c r="W15" s="52"/>
      <c r="X15" s="53"/>
    </row>
    <row r="16" spans="1:24" ht="24.95" customHeight="1">
      <c r="A16" s="4" t="s">
        <v>19</v>
      </c>
    </row>
    <row r="17" spans="1:24" ht="24.95" customHeight="1">
      <c r="A17" s="4" t="s">
        <v>4</v>
      </c>
    </row>
    <row r="18" spans="1:24" ht="13.5">
      <c r="A18" s="4"/>
    </row>
    <row r="19" spans="1:24" ht="24.95" customHeight="1">
      <c r="A19" s="4"/>
      <c r="B19" s="4"/>
      <c r="C19" s="4"/>
      <c r="D19" s="4"/>
      <c r="E19" s="4"/>
      <c r="N19" s="68" t="s">
        <v>10</v>
      </c>
      <c r="O19" s="68"/>
      <c r="P19" s="72">
        <v>30</v>
      </c>
      <c r="Q19" s="72"/>
      <c r="R19" s="7" t="s">
        <v>9</v>
      </c>
      <c r="S19" s="60">
        <f ca="1">MONTH(TODAY())</f>
        <v>9</v>
      </c>
      <c r="T19" s="60"/>
      <c r="U19" s="7" t="s">
        <v>8</v>
      </c>
      <c r="V19" s="60">
        <f ca="1">DAY(TODAY())</f>
        <v>19</v>
      </c>
      <c r="W19" s="60"/>
      <c r="X19" s="7" t="s">
        <v>7</v>
      </c>
    </row>
    <row r="20" spans="1:24" ht="13.5">
      <c r="A20" s="4"/>
    </row>
    <row r="21" spans="1:24" ht="35.1" customHeight="1">
      <c r="E21" s="5"/>
      <c r="L21" s="73" t="s">
        <v>20</v>
      </c>
      <c r="M21" s="73"/>
      <c r="N21" s="73"/>
      <c r="O21" s="71" t="str">
        <f>IF(データ入力!B3="","",データ入力!B3)</f>
        <v/>
      </c>
      <c r="P21" s="71"/>
      <c r="Q21" s="71"/>
      <c r="R21" s="71"/>
      <c r="S21" s="71"/>
      <c r="T21" s="71"/>
      <c r="U21" s="71"/>
      <c r="V21" s="71"/>
      <c r="W21" s="71"/>
      <c r="X21" s="71"/>
    </row>
    <row r="22" spans="1:24" ht="8.1" customHeight="1">
      <c r="A22" s="4"/>
    </row>
    <row r="23" spans="1:24" ht="35.1" customHeight="1">
      <c r="A23" s="4"/>
      <c r="D23" s="5"/>
      <c r="E23" s="5"/>
      <c r="L23" s="73" t="s">
        <v>17</v>
      </c>
      <c r="M23" s="73"/>
      <c r="N23" s="73"/>
      <c r="O23" s="64" t="str">
        <f>IF(データ入力!B5="","",データ入力!B5)</f>
        <v/>
      </c>
      <c r="P23" s="64"/>
      <c r="Q23" s="64"/>
      <c r="R23" s="64"/>
      <c r="S23" s="64"/>
      <c r="T23" s="64"/>
      <c r="U23" s="64"/>
      <c r="V23" s="64"/>
      <c r="W23" s="64"/>
      <c r="X23" s="7" t="s">
        <v>11</v>
      </c>
    </row>
    <row r="24" spans="1:24" ht="8.1" customHeight="1">
      <c r="A24" s="4"/>
    </row>
    <row r="25" spans="1:24" ht="35.1" customHeight="1">
      <c r="D25" s="5"/>
      <c r="E25" s="5"/>
      <c r="L25" s="73" t="s">
        <v>18</v>
      </c>
      <c r="M25" s="73"/>
      <c r="N25" s="73"/>
      <c r="O25" s="64" t="str">
        <f>IF(データ入力!B6="","",データ入力!B6)</f>
        <v/>
      </c>
      <c r="P25" s="64"/>
      <c r="Q25" s="64"/>
      <c r="R25" s="64"/>
      <c r="S25" s="64"/>
      <c r="T25" s="64"/>
      <c r="U25" s="64"/>
      <c r="V25" s="64"/>
      <c r="W25" s="64"/>
    </row>
    <row r="26" spans="1:24" ht="24.95" customHeight="1">
      <c r="A26" s="6" t="s">
        <v>5</v>
      </c>
      <c r="D26" s="4"/>
      <c r="E26" s="4"/>
    </row>
    <row r="28" spans="1:24" ht="24.95" customHeight="1">
      <c r="A28" s="4"/>
      <c r="J28" s="68" t="s">
        <v>14</v>
      </c>
      <c r="K28" s="68"/>
      <c r="L28" s="68"/>
      <c r="M28" s="68"/>
      <c r="N28" s="68"/>
      <c r="O28" s="68"/>
      <c r="P28" s="67" t="str">
        <f>IF(C8="","",COUNTA(データ入力!$I$10:$I$17))</f>
        <v/>
      </c>
      <c r="Q28" s="67"/>
      <c r="R28" s="63" t="s">
        <v>13</v>
      </c>
      <c r="S28" s="63"/>
      <c r="T28" s="69" t="str">
        <f>IF(P28="","",P28*700)</f>
        <v/>
      </c>
      <c r="U28" s="69"/>
      <c r="V28" s="69"/>
      <c r="W28" s="69"/>
      <c r="X28" s="3" t="s">
        <v>12</v>
      </c>
    </row>
    <row r="29" spans="1:24" ht="24.95" customHeight="1">
      <c r="J29" s="68" t="s">
        <v>15</v>
      </c>
      <c r="K29" s="68"/>
      <c r="L29" s="68"/>
      <c r="M29" s="68"/>
      <c r="N29" s="68"/>
      <c r="O29" s="68"/>
      <c r="P29" s="67">
        <v>5</v>
      </c>
      <c r="Q29" s="67"/>
      <c r="R29" s="63" t="s">
        <v>13</v>
      </c>
      <c r="S29" s="63"/>
      <c r="T29" s="70">
        <v>2500</v>
      </c>
      <c r="U29" s="70"/>
      <c r="V29" s="70"/>
      <c r="W29" s="70"/>
      <c r="X29" s="3" t="s">
        <v>12</v>
      </c>
    </row>
    <row r="30" spans="1:24" ht="24.95" customHeight="1" thickBot="1">
      <c r="R30" s="66" t="s">
        <v>16</v>
      </c>
      <c r="S30" s="66"/>
      <c r="T30" s="65" t="str">
        <f>IF(P28="","",SUM(T28:W29))</f>
        <v/>
      </c>
      <c r="U30" s="65"/>
      <c r="V30" s="65"/>
      <c r="W30" s="65"/>
      <c r="X30" s="3" t="s">
        <v>12</v>
      </c>
    </row>
    <row r="31" spans="1:24" ht="24.95" customHeight="1" thickTop="1"/>
  </sheetData>
  <sheetProtection sheet="1" objects="1" scenarios="1"/>
  <mergeCells count="80">
    <mergeCell ref="R30:S30"/>
    <mergeCell ref="T30:W30"/>
    <mergeCell ref="L23:N23"/>
    <mergeCell ref="O23:W23"/>
    <mergeCell ref="L25:N25"/>
    <mergeCell ref="J29:O29"/>
    <mergeCell ref="O25:W25"/>
    <mergeCell ref="J28:O28"/>
    <mergeCell ref="P28:Q28"/>
    <mergeCell ref="R28:S28"/>
    <mergeCell ref="T28:W28"/>
    <mergeCell ref="P29:Q29"/>
    <mergeCell ref="R29:S29"/>
    <mergeCell ref="T29:W29"/>
    <mergeCell ref="V15:X15"/>
    <mergeCell ref="A14:B14"/>
    <mergeCell ref="C14:H14"/>
    <mergeCell ref="I14:N14"/>
    <mergeCell ref="O14:Q14"/>
    <mergeCell ref="R14:U14"/>
    <mergeCell ref="A15:B15"/>
    <mergeCell ref="N19:O19"/>
    <mergeCell ref="P19:Q19"/>
    <mergeCell ref="S19:T19"/>
    <mergeCell ref="V19:W19"/>
    <mergeCell ref="L21:N21"/>
    <mergeCell ref="O21:X21"/>
    <mergeCell ref="C15:H15"/>
    <mergeCell ref="I15:N15"/>
    <mergeCell ref="O15:Q15"/>
    <mergeCell ref="R15:U15"/>
    <mergeCell ref="A13:B13"/>
    <mergeCell ref="C13:H13"/>
    <mergeCell ref="I13:N13"/>
    <mergeCell ref="O13:Q13"/>
    <mergeCell ref="R13:U13"/>
    <mergeCell ref="V14:X14"/>
    <mergeCell ref="A12:B12"/>
    <mergeCell ref="C12:H12"/>
    <mergeCell ref="I12:N12"/>
    <mergeCell ref="O12:Q12"/>
    <mergeCell ref="V11:X11"/>
    <mergeCell ref="V13:X13"/>
    <mergeCell ref="R12:U12"/>
    <mergeCell ref="V12:X12"/>
    <mergeCell ref="A9:B9"/>
    <mergeCell ref="C9:H9"/>
    <mergeCell ref="I9:N9"/>
    <mergeCell ref="C11:H11"/>
    <mergeCell ref="I11:N11"/>
    <mergeCell ref="A11:B11"/>
    <mergeCell ref="O10:Q10"/>
    <mergeCell ref="R10:U10"/>
    <mergeCell ref="V10:X10"/>
    <mergeCell ref="O11:Q11"/>
    <mergeCell ref="R11:U11"/>
    <mergeCell ref="R7:U7"/>
    <mergeCell ref="V7:X7"/>
    <mergeCell ref="A10:B10"/>
    <mergeCell ref="C10:H10"/>
    <mergeCell ref="I10:N10"/>
    <mergeCell ref="A8:B8"/>
    <mergeCell ref="C8:H8"/>
    <mergeCell ref="I8:N8"/>
    <mergeCell ref="A1:X1"/>
    <mergeCell ref="A2:X2"/>
    <mergeCell ref="A3:X3"/>
    <mergeCell ref="A4:X4"/>
    <mergeCell ref="O9:Q9"/>
    <mergeCell ref="R9:U9"/>
    <mergeCell ref="V9:X9"/>
    <mergeCell ref="V8:X8"/>
    <mergeCell ref="R8:U8"/>
    <mergeCell ref="O8:Q8"/>
    <mergeCell ref="A7:B7"/>
    <mergeCell ref="O6:S6"/>
    <mergeCell ref="T6:X6"/>
    <mergeCell ref="C7:H7"/>
    <mergeCell ref="I7:N7"/>
    <mergeCell ref="O7:Q7"/>
  </mergeCells>
  <phoneticPr fontId="4"/>
  <pageMargins left="0.78740157480314965" right="0.78740157480314965" top="0.78740157480314965" bottom="0.7874015748031496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pane ySplit="1" topLeftCell="A2" activePane="bottomLeft" state="frozen"/>
      <selection pane="bottomLeft"/>
    </sheetView>
  </sheetViews>
  <sheetFormatPr defaultColWidth="6.125" defaultRowHeight="13.5"/>
  <cols>
    <col min="1" max="1" width="3.5" style="1" customWidth="1"/>
    <col min="2" max="2" width="11.625" style="1" customWidth="1"/>
    <col min="3" max="4" width="11" style="1" bestFit="1" customWidth="1"/>
    <col min="5" max="5" width="8.5" style="1" bestFit="1" customWidth="1"/>
    <col min="6" max="6" width="9.5" style="1" bestFit="1" customWidth="1"/>
    <col min="7" max="7" width="15.5" style="1" bestFit="1" customWidth="1"/>
    <col min="8" max="8" width="12.5" style="1" bestFit="1" customWidth="1"/>
    <col min="9" max="9" width="15.5" style="1" bestFit="1" customWidth="1"/>
    <col min="10" max="10" width="5.25" style="1" bestFit="1" customWidth="1"/>
    <col min="11" max="11" width="5.875" style="1" bestFit="1" customWidth="1"/>
    <col min="12" max="13" width="5.25" style="1" bestFit="1" customWidth="1"/>
    <col min="14" max="14" width="13" style="1" bestFit="1" customWidth="1"/>
    <col min="15" max="15" width="9.875" style="1" bestFit="1" customWidth="1"/>
    <col min="16" max="16" width="20.375" style="1" bestFit="1" customWidth="1"/>
    <col min="17" max="17" width="19.375" style="1" bestFit="1" customWidth="1"/>
    <col min="18" max="18" width="26.25" style="1" bestFit="1" customWidth="1"/>
    <col min="19" max="19" width="18.875" style="1" bestFit="1" customWidth="1"/>
    <col min="20" max="20" width="20.375" style="1" bestFit="1" customWidth="1"/>
    <col min="21" max="21" width="19.375" style="1" bestFit="1" customWidth="1"/>
    <col min="22" max="22" width="26.25" style="1" bestFit="1" customWidth="1"/>
    <col min="23" max="23" width="18.875" style="1" bestFit="1" customWidth="1"/>
    <col min="24" max="24" width="20.375" style="1" bestFit="1" customWidth="1"/>
    <col min="25" max="25" width="19.375" style="1" bestFit="1" customWidth="1"/>
    <col min="26" max="26" width="26.25" style="1" bestFit="1" customWidth="1"/>
    <col min="27" max="27" width="18.875" style="1" bestFit="1" customWidth="1"/>
    <col min="28" max="28" width="20.375" style="1" bestFit="1" customWidth="1"/>
    <col min="29" max="29" width="19.375" style="1" bestFit="1" customWidth="1"/>
    <col min="30" max="30" width="26.25" style="1" bestFit="1" customWidth="1"/>
    <col min="31" max="31" width="18.875" style="1" bestFit="1" customWidth="1"/>
    <col min="32" max="32" width="20.375" style="1" bestFit="1" customWidth="1"/>
    <col min="33" max="33" width="19.375" style="1" bestFit="1" customWidth="1"/>
    <col min="34" max="34" width="26.25" style="1" bestFit="1" customWidth="1"/>
    <col min="35" max="35" width="18.875" style="1" bestFit="1" customWidth="1"/>
    <col min="36" max="254" width="9" style="1" customWidth="1"/>
    <col min="255" max="255" width="5" style="1" customWidth="1"/>
    <col min="256" max="16384" width="6.125" style="1"/>
  </cols>
  <sheetData>
    <row r="1" spans="1:19">
      <c r="B1" s="1" t="s">
        <v>21</v>
      </c>
      <c r="C1" s="1" t="s">
        <v>22</v>
      </c>
      <c r="D1" s="1" t="s">
        <v>23</v>
      </c>
      <c r="E1" s="1" t="s">
        <v>24</v>
      </c>
      <c r="F1" s="1" t="s">
        <v>25</v>
      </c>
      <c r="G1" s="1" t="s">
        <v>26</v>
      </c>
      <c r="H1" s="1" t="s">
        <v>27</v>
      </c>
      <c r="I1" s="1" t="s">
        <v>28</v>
      </c>
      <c r="J1" s="1" t="s">
        <v>29</v>
      </c>
      <c r="K1" s="1" t="s">
        <v>1</v>
      </c>
      <c r="L1" s="1" t="s">
        <v>30</v>
      </c>
      <c r="M1" s="1" t="s">
        <v>31</v>
      </c>
      <c r="N1" s="1" t="s">
        <v>32</v>
      </c>
      <c r="O1" s="1" t="s">
        <v>33</v>
      </c>
      <c r="P1" s="1" t="s">
        <v>34</v>
      </c>
      <c r="Q1" s="1" t="s">
        <v>35</v>
      </c>
      <c r="R1" s="1" t="s">
        <v>36</v>
      </c>
      <c r="S1" s="1" t="s">
        <v>37</v>
      </c>
    </row>
    <row r="2" spans="1:19">
      <c r="A2" s="1">
        <v>1</v>
      </c>
      <c r="B2" s="1" t="e">
        <f>VALUE(C2&amp;F2)</f>
        <v>#VALUE!</v>
      </c>
      <c r="C2" s="1" t="str">
        <f>男子申込書!$T$6</f>
        <v/>
      </c>
      <c r="D2" s="1" t="str">
        <f>IF(データ入力!$E$5="","",データ入力!$E$5)</f>
        <v/>
      </c>
      <c r="E2" s="1" t="str">
        <f>LEFT(男子申込書!V8,1)</f>
        <v/>
      </c>
      <c r="F2" s="1" t="e">
        <f>VALUE(RIGHT(男子申込書!V8,4))</f>
        <v>#VALUE!</v>
      </c>
      <c r="G2" s="1" t="str">
        <f>男子申込書!C8</f>
        <v/>
      </c>
      <c r="H2" s="1" t="str">
        <f>男子申込書!I8</f>
        <v/>
      </c>
      <c r="I2" s="1" t="str">
        <f>G2</f>
        <v/>
      </c>
      <c r="J2" s="1">
        <v>1</v>
      </c>
      <c r="K2" s="1" t="str">
        <f>男子申込書!O8</f>
        <v/>
      </c>
      <c r="N2" s="1" t="s">
        <v>38</v>
      </c>
      <c r="O2" s="1">
        <v>22</v>
      </c>
      <c r="P2" s="1">
        <v>1</v>
      </c>
      <c r="R2" s="1">
        <v>0</v>
      </c>
      <c r="S2" s="1">
        <v>0</v>
      </c>
    </row>
    <row r="3" spans="1:19">
      <c r="A3" s="1">
        <v>2</v>
      </c>
      <c r="B3" s="1" t="e">
        <f t="shared" ref="B3:B11" si="0">VALUE(C3&amp;F3)</f>
        <v>#VALUE!</v>
      </c>
      <c r="C3" s="1" t="str">
        <f>男子申込書!$T$6</f>
        <v/>
      </c>
      <c r="D3" s="1" t="str">
        <f>IF(データ入力!$E$5="","",データ入力!$E$5)</f>
        <v/>
      </c>
      <c r="E3" s="1" t="str">
        <f>LEFT(男子申込書!V9,1)</f>
        <v/>
      </c>
      <c r="F3" s="1" t="e">
        <f>VALUE(RIGHT(男子申込書!V9,4))</f>
        <v>#VALUE!</v>
      </c>
      <c r="G3" s="1" t="str">
        <f>男子申込書!C9</f>
        <v/>
      </c>
      <c r="H3" s="1" t="str">
        <f>男子申込書!I9</f>
        <v/>
      </c>
      <c r="I3" s="1" t="str">
        <f t="shared" ref="I3:I11" si="1">G3</f>
        <v/>
      </c>
      <c r="J3" s="1">
        <v>1</v>
      </c>
      <c r="K3" s="1" t="str">
        <f>男子申込書!O9</f>
        <v/>
      </c>
      <c r="N3" s="1" t="s">
        <v>38</v>
      </c>
      <c r="O3" s="1">
        <v>22</v>
      </c>
      <c r="P3" s="1">
        <v>1</v>
      </c>
      <c r="R3" s="1">
        <v>0</v>
      </c>
      <c r="S3" s="1">
        <v>0</v>
      </c>
    </row>
    <row r="4" spans="1:19">
      <c r="A4" s="1">
        <v>3</v>
      </c>
      <c r="B4" s="1" t="e">
        <f t="shared" si="0"/>
        <v>#VALUE!</v>
      </c>
      <c r="C4" s="1" t="str">
        <f>男子申込書!$T$6</f>
        <v/>
      </c>
      <c r="D4" s="1" t="str">
        <f>IF(データ入力!$E$5="","",データ入力!$E$5)</f>
        <v/>
      </c>
      <c r="E4" s="1" t="str">
        <f>LEFT(男子申込書!V10,1)</f>
        <v/>
      </c>
      <c r="F4" s="1" t="e">
        <f>VALUE(RIGHT(男子申込書!V10,4))</f>
        <v>#VALUE!</v>
      </c>
      <c r="G4" s="1" t="str">
        <f>男子申込書!C10</f>
        <v/>
      </c>
      <c r="H4" s="1" t="str">
        <f>男子申込書!I10</f>
        <v/>
      </c>
      <c r="I4" s="1" t="str">
        <f t="shared" si="1"/>
        <v/>
      </c>
      <c r="J4" s="1">
        <v>1</v>
      </c>
      <c r="K4" s="1" t="str">
        <f>男子申込書!O10</f>
        <v/>
      </c>
      <c r="N4" s="1" t="s">
        <v>38</v>
      </c>
      <c r="O4" s="1">
        <v>22</v>
      </c>
      <c r="P4" s="1">
        <v>1</v>
      </c>
      <c r="R4" s="1">
        <v>0</v>
      </c>
      <c r="S4" s="1">
        <v>0</v>
      </c>
    </row>
    <row r="5" spans="1:19">
      <c r="A5" s="1">
        <v>4</v>
      </c>
      <c r="B5" s="1" t="e">
        <f t="shared" si="0"/>
        <v>#VALUE!</v>
      </c>
      <c r="C5" s="1" t="str">
        <f>男子申込書!$T$6</f>
        <v/>
      </c>
      <c r="D5" s="1" t="str">
        <f>IF(データ入力!$E$5="","",データ入力!$E$5)</f>
        <v/>
      </c>
      <c r="E5" s="1" t="str">
        <f>LEFT(男子申込書!V11,1)</f>
        <v/>
      </c>
      <c r="F5" s="1" t="e">
        <f>VALUE(RIGHT(男子申込書!V11,4))</f>
        <v>#VALUE!</v>
      </c>
      <c r="G5" s="1" t="str">
        <f>男子申込書!C11</f>
        <v/>
      </c>
      <c r="H5" s="1" t="str">
        <f>男子申込書!I11</f>
        <v/>
      </c>
      <c r="I5" s="1" t="str">
        <f t="shared" si="1"/>
        <v/>
      </c>
      <c r="J5" s="1">
        <v>1</v>
      </c>
      <c r="K5" s="1" t="str">
        <f>男子申込書!O11</f>
        <v/>
      </c>
      <c r="N5" s="1" t="s">
        <v>38</v>
      </c>
      <c r="O5" s="1">
        <v>22</v>
      </c>
      <c r="P5" s="1">
        <v>1</v>
      </c>
      <c r="R5" s="1">
        <v>0</v>
      </c>
      <c r="S5" s="1">
        <v>0</v>
      </c>
    </row>
    <row r="6" spans="1:19">
      <c r="A6" s="1">
        <v>5</v>
      </c>
      <c r="B6" s="1" t="e">
        <f t="shared" si="0"/>
        <v>#VALUE!</v>
      </c>
      <c r="C6" s="1" t="str">
        <f>男子申込書!$T$6</f>
        <v/>
      </c>
      <c r="D6" s="1" t="str">
        <f>IF(データ入力!$E$5="","",データ入力!$E$5)</f>
        <v/>
      </c>
      <c r="E6" s="1" t="str">
        <f>LEFT(男子申込書!V12,1)</f>
        <v/>
      </c>
      <c r="F6" s="1" t="e">
        <f>VALUE(RIGHT(男子申込書!V12,4))</f>
        <v>#VALUE!</v>
      </c>
      <c r="G6" s="1" t="str">
        <f>男子申込書!C12</f>
        <v/>
      </c>
      <c r="H6" s="1" t="str">
        <f>男子申込書!I12</f>
        <v/>
      </c>
      <c r="I6" s="1" t="str">
        <f t="shared" si="1"/>
        <v/>
      </c>
      <c r="J6" s="1">
        <v>1</v>
      </c>
      <c r="K6" s="1" t="str">
        <f>男子申込書!O12</f>
        <v/>
      </c>
      <c r="N6" s="1" t="s">
        <v>38</v>
      </c>
      <c r="O6" s="1">
        <v>22</v>
      </c>
      <c r="P6" s="1">
        <v>1</v>
      </c>
      <c r="R6" s="1">
        <v>0</v>
      </c>
      <c r="S6" s="1">
        <v>0</v>
      </c>
    </row>
    <row r="7" spans="1:19">
      <c r="A7" s="1">
        <v>6</v>
      </c>
      <c r="B7" s="1" t="e">
        <f t="shared" si="0"/>
        <v>#VALUE!</v>
      </c>
      <c r="C7" s="1" t="str">
        <f>男子申込書!$T$6</f>
        <v/>
      </c>
      <c r="D7" s="1" t="str">
        <f>IF(データ入力!$E$5="","",データ入力!$E$5)</f>
        <v/>
      </c>
      <c r="E7" s="1" t="str">
        <f>LEFT(男子申込書!V13,1)</f>
        <v/>
      </c>
      <c r="F7" s="1" t="e">
        <f>VALUE(RIGHT(男子申込書!V13,4))</f>
        <v>#VALUE!</v>
      </c>
      <c r="G7" s="1" t="str">
        <f>男子申込書!C13</f>
        <v/>
      </c>
      <c r="H7" s="1" t="str">
        <f>男子申込書!I13</f>
        <v/>
      </c>
      <c r="I7" s="1" t="str">
        <f t="shared" si="1"/>
        <v/>
      </c>
      <c r="J7" s="1">
        <v>1</v>
      </c>
      <c r="K7" s="1" t="str">
        <f>男子申込書!O13</f>
        <v/>
      </c>
      <c r="N7" s="1" t="s">
        <v>38</v>
      </c>
      <c r="O7" s="1">
        <v>22</v>
      </c>
      <c r="P7" s="1">
        <v>1</v>
      </c>
      <c r="R7" s="1">
        <v>0</v>
      </c>
      <c r="S7" s="1">
        <v>0</v>
      </c>
    </row>
    <row r="8" spans="1:19">
      <c r="A8" s="1">
        <v>7</v>
      </c>
      <c r="B8" s="1" t="e">
        <f t="shared" si="0"/>
        <v>#VALUE!</v>
      </c>
      <c r="C8" s="1" t="str">
        <f>男子申込書!$T$6</f>
        <v/>
      </c>
      <c r="D8" s="1" t="str">
        <f>IF(データ入力!$E$5="","",データ入力!$E$5)</f>
        <v/>
      </c>
      <c r="E8" s="1" t="str">
        <f>LEFT(男子申込書!V14,1)</f>
        <v/>
      </c>
      <c r="F8" s="1" t="e">
        <f>VALUE(RIGHT(男子申込書!V14,4))</f>
        <v>#VALUE!</v>
      </c>
      <c r="G8" s="1" t="str">
        <f>男子申込書!C14</f>
        <v/>
      </c>
      <c r="H8" s="1" t="str">
        <f>男子申込書!I14</f>
        <v/>
      </c>
      <c r="I8" s="1" t="str">
        <f t="shared" si="1"/>
        <v/>
      </c>
      <c r="J8" s="1">
        <v>1</v>
      </c>
      <c r="K8" s="1" t="str">
        <f>男子申込書!O14</f>
        <v/>
      </c>
      <c r="N8" s="1" t="s">
        <v>38</v>
      </c>
      <c r="O8" s="1">
        <v>22</v>
      </c>
      <c r="P8" s="1">
        <v>1</v>
      </c>
      <c r="R8" s="1">
        <v>0</v>
      </c>
      <c r="S8" s="1">
        <v>0</v>
      </c>
    </row>
    <row r="9" spans="1:19">
      <c r="A9" s="1">
        <v>8</v>
      </c>
      <c r="B9" s="1" t="e">
        <f t="shared" si="0"/>
        <v>#VALUE!</v>
      </c>
      <c r="C9" s="1" t="str">
        <f>男子申込書!$T$6</f>
        <v/>
      </c>
      <c r="D9" s="1" t="str">
        <f>IF(データ入力!$E$5="","",データ入力!$E$5)</f>
        <v/>
      </c>
      <c r="E9" s="1" t="str">
        <f>LEFT(男子申込書!V15,1)</f>
        <v/>
      </c>
      <c r="F9" s="1" t="e">
        <f>VALUE(RIGHT(男子申込書!V15,4))</f>
        <v>#VALUE!</v>
      </c>
      <c r="G9" s="1" t="str">
        <f>男子申込書!C15</f>
        <v/>
      </c>
      <c r="H9" s="1" t="str">
        <f>男子申込書!I15</f>
        <v/>
      </c>
      <c r="I9" s="1" t="str">
        <f t="shared" si="1"/>
        <v/>
      </c>
      <c r="J9" s="1">
        <v>1</v>
      </c>
      <c r="K9" s="1" t="str">
        <f>男子申込書!O15</f>
        <v/>
      </c>
      <c r="N9" s="1" t="s">
        <v>38</v>
      </c>
      <c r="O9" s="1">
        <v>22</v>
      </c>
      <c r="P9" s="1">
        <v>1</v>
      </c>
      <c r="R9" s="1">
        <v>0</v>
      </c>
      <c r="S9" s="1">
        <v>0</v>
      </c>
    </row>
    <row r="10" spans="1:19">
      <c r="A10" s="1">
        <v>9</v>
      </c>
      <c r="B10" s="1" t="e">
        <f t="shared" si="0"/>
        <v>#VALUE!</v>
      </c>
      <c r="C10" s="1" t="str">
        <f>男子申込書!$T$6</f>
        <v/>
      </c>
      <c r="D10" s="1" t="str">
        <f>IF(データ入力!$E$5="","",データ入力!$E$5)</f>
        <v/>
      </c>
      <c r="E10" s="1" t="str">
        <f>LEFT(男子申込書!V16,1)</f>
        <v/>
      </c>
      <c r="F10" s="1" t="e">
        <f>VALUE(RIGHT(男子申込書!V16,4))</f>
        <v>#VALUE!</v>
      </c>
      <c r="G10" s="1" t="str">
        <f>男子申込書!C16</f>
        <v/>
      </c>
      <c r="H10" s="1" t="str">
        <f>男子申込書!I16</f>
        <v/>
      </c>
      <c r="I10" s="1" t="str">
        <f t="shared" si="1"/>
        <v/>
      </c>
      <c r="J10" s="1">
        <v>1</v>
      </c>
      <c r="K10" s="1" t="str">
        <f>男子申込書!O16</f>
        <v/>
      </c>
      <c r="N10" s="1" t="s">
        <v>38</v>
      </c>
      <c r="O10" s="1">
        <v>22</v>
      </c>
      <c r="P10" s="1">
        <v>1</v>
      </c>
      <c r="R10" s="1">
        <v>0</v>
      </c>
      <c r="S10" s="1">
        <v>0</v>
      </c>
    </row>
    <row r="11" spans="1:19">
      <c r="A11" s="1">
        <v>10</v>
      </c>
      <c r="B11" s="1" t="e">
        <f t="shared" si="0"/>
        <v>#VALUE!</v>
      </c>
      <c r="C11" s="1" t="str">
        <f>男子申込書!$T$6</f>
        <v/>
      </c>
      <c r="D11" s="1" t="str">
        <f>IF(データ入力!$E$5="","",データ入力!$E$5)</f>
        <v/>
      </c>
      <c r="E11" s="1" t="str">
        <f>LEFT(男子申込書!V17,1)</f>
        <v/>
      </c>
      <c r="F11" s="1" t="e">
        <f>VALUE(RIGHT(男子申込書!V17,4))</f>
        <v>#VALUE!</v>
      </c>
      <c r="G11" s="1" t="str">
        <f>男子申込書!C17</f>
        <v/>
      </c>
      <c r="H11" s="1" t="str">
        <f>男子申込書!I17</f>
        <v/>
      </c>
      <c r="I11" s="1" t="str">
        <f t="shared" si="1"/>
        <v/>
      </c>
      <c r="J11" s="1">
        <v>1</v>
      </c>
      <c r="K11" s="1" t="str">
        <f>男子申込書!O17</f>
        <v/>
      </c>
      <c r="N11" s="1" t="s">
        <v>38</v>
      </c>
      <c r="O11" s="1">
        <v>22</v>
      </c>
      <c r="P11" s="1">
        <v>1</v>
      </c>
      <c r="R11" s="1">
        <v>0</v>
      </c>
      <c r="S11" s="1">
        <v>0</v>
      </c>
    </row>
  </sheetData>
  <sheetProtection sheet="1" objects="1" scenarios="1"/>
  <phoneticPr fontId="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A2" sqref="A2"/>
    </sheetView>
  </sheetViews>
  <sheetFormatPr defaultRowHeight="13.5"/>
  <cols>
    <col min="1" max="1" width="9.375" style="2" bestFit="1" customWidth="1"/>
    <col min="2" max="2" width="9.875" style="2" bestFit="1" customWidth="1"/>
    <col min="3" max="3" width="11" style="2" bestFit="1" customWidth="1"/>
    <col min="4" max="4" width="12.125" style="2" bestFit="1" customWidth="1"/>
    <col min="5" max="5" width="12.625" style="2" bestFit="1" customWidth="1"/>
    <col min="6" max="6" width="14.75" style="2" bestFit="1" customWidth="1"/>
    <col min="7" max="7" width="3.5" style="2" bestFit="1" customWidth="1"/>
    <col min="8" max="8" width="12.375" style="2" customWidth="1"/>
    <col min="9" max="9" width="12.375" style="2" bestFit="1" customWidth="1"/>
    <col min="10" max="10" width="19.25" style="2" bestFit="1" customWidth="1"/>
    <col min="11" max="11" width="18.375" style="2" bestFit="1" customWidth="1"/>
    <col min="12" max="12" width="25.125" style="2" bestFit="1" customWidth="1"/>
    <col min="13" max="13" width="17.75" style="2" bestFit="1" customWidth="1"/>
    <col min="14" max="16384" width="9" style="2"/>
  </cols>
  <sheetData>
    <row r="1" spans="1:13">
      <c r="A1" s="2" t="s">
        <v>39</v>
      </c>
      <c r="B1" s="2" t="s">
        <v>40</v>
      </c>
      <c r="C1" s="2" t="s">
        <v>41</v>
      </c>
      <c r="D1" s="2" t="s">
        <v>42</v>
      </c>
      <c r="E1" s="2" t="s">
        <v>43</v>
      </c>
      <c r="F1" s="2" t="s">
        <v>44</v>
      </c>
      <c r="G1" s="2" t="s">
        <v>45</v>
      </c>
      <c r="H1" s="2" t="s">
        <v>21</v>
      </c>
      <c r="I1" s="2" t="s">
        <v>26</v>
      </c>
      <c r="J1" s="2" t="s">
        <v>46</v>
      </c>
      <c r="K1" s="2" t="s">
        <v>47</v>
      </c>
      <c r="L1" s="2" t="s">
        <v>48</v>
      </c>
      <c r="M1" s="2" t="s">
        <v>49</v>
      </c>
    </row>
    <row r="2" spans="1:13">
      <c r="A2" s="2" t="str">
        <f>IF(データ入力!$E$5="","",データ入力!$E$5)</f>
        <v/>
      </c>
      <c r="B2" s="2" t="str">
        <f>'kyougisya-M'!C2</f>
        <v/>
      </c>
      <c r="C2" s="2" t="e">
        <f>VLOOKUP(B2,所属ｺｰﾄﾞ!$A:$C,2,0)</f>
        <v>#N/A</v>
      </c>
      <c r="D2" s="2" t="e">
        <f>VLOOKUP(B2,所属ｺｰﾄﾞ!$A:$C,3,0)</f>
        <v>#N/A</v>
      </c>
      <c r="E2" s="2" t="e">
        <f>VLOOKUP(B2,所属ｺｰﾄﾞ!$A:$C,2,0)</f>
        <v>#N/A</v>
      </c>
      <c r="F2" s="2" t="e">
        <f>VLOOKUP(B2,所属ｺｰﾄﾞ!$A:$C,2,0)</f>
        <v>#N/A</v>
      </c>
      <c r="G2" s="2">
        <v>1</v>
      </c>
      <c r="H2" s="2" t="e">
        <f>'kyougisya-M'!B2</f>
        <v>#VALUE!</v>
      </c>
      <c r="I2" s="2" t="str">
        <f>'kyougisya-M'!G2</f>
        <v/>
      </c>
      <c r="J2" s="2">
        <v>1</v>
      </c>
      <c r="L2" s="2">
        <v>0</v>
      </c>
      <c r="M2" s="2">
        <v>0</v>
      </c>
    </row>
    <row r="3" spans="1:13">
      <c r="A3" s="2" t="str">
        <f>IF(データ入力!$E$5="","",データ入力!$E$5)</f>
        <v/>
      </c>
      <c r="B3" s="2" t="str">
        <f>'kyougisya-M'!C3</f>
        <v/>
      </c>
      <c r="C3" s="2" t="e">
        <f>VLOOKUP(B3,所属ｺｰﾄﾞ!$A:$C,2,0)</f>
        <v>#N/A</v>
      </c>
      <c r="D3" s="2" t="e">
        <f>VLOOKUP(B3,所属ｺｰﾄﾞ!$A:$C,3,0)</f>
        <v>#N/A</v>
      </c>
      <c r="E3" s="2" t="e">
        <f>VLOOKUP(B3,所属ｺｰﾄﾞ!$A:$C,2,0)</f>
        <v>#N/A</v>
      </c>
      <c r="F3" s="2" t="e">
        <f>VLOOKUP(B3,所属ｺｰﾄﾞ!$A:$C,2,0)</f>
        <v>#N/A</v>
      </c>
      <c r="G3" s="2">
        <v>2</v>
      </c>
      <c r="H3" s="2" t="e">
        <f>'kyougisya-M'!B3</f>
        <v>#VALUE!</v>
      </c>
      <c r="I3" s="2" t="str">
        <f>'kyougisya-M'!G3</f>
        <v/>
      </c>
      <c r="J3" s="2">
        <v>1</v>
      </c>
      <c r="L3" s="2">
        <v>0</v>
      </c>
      <c r="M3" s="2">
        <v>0</v>
      </c>
    </row>
    <row r="4" spans="1:13">
      <c r="A4" s="2" t="str">
        <f>IF(データ入力!$E$5="","",データ入力!$E$5)</f>
        <v/>
      </c>
      <c r="B4" s="2" t="str">
        <f>'kyougisya-M'!C4</f>
        <v/>
      </c>
      <c r="C4" s="2" t="e">
        <f>VLOOKUP(B4,所属ｺｰﾄﾞ!$A:$C,2,0)</f>
        <v>#N/A</v>
      </c>
      <c r="D4" s="2" t="e">
        <f>VLOOKUP(B4,所属ｺｰﾄﾞ!$A:$C,3,0)</f>
        <v>#N/A</v>
      </c>
      <c r="E4" s="2" t="e">
        <f>VLOOKUP(B4,所属ｺｰﾄﾞ!$A:$C,2,0)</f>
        <v>#N/A</v>
      </c>
      <c r="F4" s="2" t="e">
        <f>VLOOKUP(B4,所属ｺｰﾄﾞ!$A:$C,2,0)</f>
        <v>#N/A</v>
      </c>
      <c r="G4" s="2">
        <v>3</v>
      </c>
      <c r="H4" s="2" t="e">
        <f>'kyougisya-M'!B4</f>
        <v>#VALUE!</v>
      </c>
      <c r="I4" s="2" t="str">
        <f>'kyougisya-M'!G4</f>
        <v/>
      </c>
      <c r="J4" s="2">
        <v>1</v>
      </c>
      <c r="L4" s="2">
        <v>0</v>
      </c>
      <c r="M4" s="2">
        <v>0</v>
      </c>
    </row>
    <row r="5" spans="1:13">
      <c r="A5" s="2" t="str">
        <f>IF(データ入力!$E$5="","",データ入力!$E$5)</f>
        <v/>
      </c>
      <c r="B5" s="2" t="str">
        <f>'kyougisya-M'!C5</f>
        <v/>
      </c>
      <c r="C5" s="2" t="e">
        <f>VLOOKUP(B5,所属ｺｰﾄﾞ!$A:$C,2,0)</f>
        <v>#N/A</v>
      </c>
      <c r="D5" s="2" t="e">
        <f>VLOOKUP(B5,所属ｺｰﾄﾞ!$A:$C,3,0)</f>
        <v>#N/A</v>
      </c>
      <c r="E5" s="2" t="e">
        <f>VLOOKUP(B5,所属ｺｰﾄﾞ!$A:$C,2,0)</f>
        <v>#N/A</v>
      </c>
      <c r="F5" s="2" t="e">
        <f>VLOOKUP(B5,所属ｺｰﾄﾞ!$A:$C,2,0)</f>
        <v>#N/A</v>
      </c>
      <c r="G5" s="2">
        <v>4</v>
      </c>
      <c r="H5" s="2" t="e">
        <f>'kyougisya-M'!B5</f>
        <v>#VALUE!</v>
      </c>
      <c r="I5" s="2" t="str">
        <f>'kyougisya-M'!G5</f>
        <v/>
      </c>
      <c r="J5" s="2">
        <v>1</v>
      </c>
      <c r="L5" s="2">
        <v>0</v>
      </c>
      <c r="M5" s="2">
        <v>0</v>
      </c>
    </row>
    <row r="6" spans="1:13">
      <c r="A6" s="2" t="str">
        <f>IF(データ入力!$E$5="","",データ入力!$E$5)</f>
        <v/>
      </c>
      <c r="B6" s="2" t="str">
        <f>'kyougisya-M'!C6</f>
        <v/>
      </c>
      <c r="C6" s="2" t="e">
        <f>VLOOKUP(B6,所属ｺｰﾄﾞ!$A:$C,2,0)</f>
        <v>#N/A</v>
      </c>
      <c r="D6" s="2" t="e">
        <f>VLOOKUP(B6,所属ｺｰﾄﾞ!$A:$C,3,0)</f>
        <v>#N/A</v>
      </c>
      <c r="E6" s="2" t="e">
        <f>VLOOKUP(B6,所属ｺｰﾄﾞ!$A:$C,2,0)</f>
        <v>#N/A</v>
      </c>
      <c r="F6" s="2" t="e">
        <f>VLOOKUP(B6,所属ｺｰﾄﾞ!$A:$C,2,0)</f>
        <v>#N/A</v>
      </c>
      <c r="G6" s="2">
        <v>5</v>
      </c>
      <c r="H6" s="2" t="e">
        <f>'kyougisya-M'!B6</f>
        <v>#VALUE!</v>
      </c>
      <c r="I6" s="2" t="str">
        <f>'kyougisya-M'!G6</f>
        <v/>
      </c>
      <c r="J6" s="2">
        <v>1</v>
      </c>
      <c r="L6" s="2">
        <v>0</v>
      </c>
      <c r="M6" s="2">
        <v>0</v>
      </c>
    </row>
    <row r="7" spans="1:13">
      <c r="A7" s="2" t="str">
        <f>IF(データ入力!$E$5="","",データ入力!$E$5)</f>
        <v/>
      </c>
      <c r="B7" s="2" t="str">
        <f>'kyougisya-M'!C7</f>
        <v/>
      </c>
      <c r="C7" s="2" t="e">
        <f>VLOOKUP(B7,所属ｺｰﾄﾞ!$A:$C,2,0)</f>
        <v>#N/A</v>
      </c>
      <c r="D7" s="2" t="e">
        <f>VLOOKUP(B7,所属ｺｰﾄﾞ!$A:$C,3,0)</f>
        <v>#N/A</v>
      </c>
      <c r="E7" s="2" t="e">
        <f>VLOOKUP(B7,所属ｺｰﾄﾞ!$A:$C,2,0)</f>
        <v>#N/A</v>
      </c>
      <c r="F7" s="2" t="e">
        <f>VLOOKUP(B7,所属ｺｰﾄﾞ!$A:$C,2,0)</f>
        <v>#N/A</v>
      </c>
      <c r="G7" s="2">
        <v>6</v>
      </c>
      <c r="H7" s="2" t="e">
        <f>'kyougisya-M'!B7</f>
        <v>#VALUE!</v>
      </c>
      <c r="I7" s="2" t="str">
        <f>'kyougisya-M'!G7</f>
        <v/>
      </c>
      <c r="J7" s="2">
        <v>1</v>
      </c>
      <c r="L7" s="2">
        <v>0</v>
      </c>
      <c r="M7" s="2">
        <v>0</v>
      </c>
    </row>
    <row r="8" spans="1:13">
      <c r="A8" s="2" t="str">
        <f>IF(データ入力!$E$5="","",データ入力!$E$5)</f>
        <v/>
      </c>
      <c r="B8" s="2" t="str">
        <f>'kyougisya-M'!C8</f>
        <v/>
      </c>
      <c r="C8" s="2" t="e">
        <f>VLOOKUP(B8,所属ｺｰﾄﾞ!$A:$C,2,0)</f>
        <v>#N/A</v>
      </c>
      <c r="D8" s="2" t="e">
        <f>VLOOKUP(B8,所属ｺｰﾄﾞ!$A:$C,3,0)</f>
        <v>#N/A</v>
      </c>
      <c r="E8" s="2" t="e">
        <f>VLOOKUP(B8,所属ｺｰﾄﾞ!$A:$C,2,0)</f>
        <v>#N/A</v>
      </c>
      <c r="F8" s="2" t="e">
        <f>VLOOKUP(B8,所属ｺｰﾄﾞ!$A:$C,2,0)</f>
        <v>#N/A</v>
      </c>
      <c r="G8" s="2">
        <v>7</v>
      </c>
      <c r="H8" s="2" t="e">
        <f>'kyougisya-M'!B8</f>
        <v>#VALUE!</v>
      </c>
      <c r="I8" s="2" t="str">
        <f>'kyougisya-M'!G8</f>
        <v/>
      </c>
      <c r="J8" s="2">
        <v>1</v>
      </c>
      <c r="L8" s="2">
        <v>0</v>
      </c>
      <c r="M8" s="2">
        <v>0</v>
      </c>
    </row>
    <row r="9" spans="1:13">
      <c r="A9" s="2" t="str">
        <f>IF(データ入力!$E$5="","",データ入力!$E$5)</f>
        <v/>
      </c>
      <c r="B9" s="2" t="str">
        <f>'kyougisya-M'!C9</f>
        <v/>
      </c>
      <c r="C9" s="2" t="e">
        <f>VLOOKUP(B9,所属ｺｰﾄﾞ!$A:$C,2,0)</f>
        <v>#N/A</v>
      </c>
      <c r="D9" s="2" t="e">
        <f>VLOOKUP(B9,所属ｺｰﾄﾞ!$A:$C,3,0)</f>
        <v>#N/A</v>
      </c>
      <c r="E9" s="2" t="e">
        <f>VLOOKUP(B9,所属ｺｰﾄﾞ!$A:$C,2,0)</f>
        <v>#N/A</v>
      </c>
      <c r="F9" s="2" t="e">
        <f>VLOOKUP(B9,所属ｺｰﾄﾞ!$A:$C,2,0)</f>
        <v>#N/A</v>
      </c>
      <c r="G9" s="2">
        <v>8</v>
      </c>
      <c r="H9" s="2" t="e">
        <f>'kyougisya-M'!B9</f>
        <v>#VALUE!</v>
      </c>
      <c r="I9" s="2" t="str">
        <f>'kyougisya-M'!G9</f>
        <v/>
      </c>
      <c r="J9" s="2">
        <v>1</v>
      </c>
      <c r="L9" s="2">
        <v>0</v>
      </c>
      <c r="M9" s="2">
        <v>0</v>
      </c>
    </row>
    <row r="10" spans="1:13">
      <c r="A10" s="2" t="str">
        <f>IF(データ入力!$E$5="","",データ入力!$E$5)</f>
        <v/>
      </c>
      <c r="B10" s="2" t="str">
        <f>'kyougisya-M'!C10</f>
        <v/>
      </c>
      <c r="C10" s="2" t="e">
        <f>VLOOKUP(B10,所属ｺｰﾄﾞ!$A:$C,2,0)</f>
        <v>#N/A</v>
      </c>
      <c r="D10" s="2" t="e">
        <f>VLOOKUP(B10,所属ｺｰﾄﾞ!$A:$C,3,0)</f>
        <v>#N/A</v>
      </c>
      <c r="E10" s="2" t="e">
        <f>VLOOKUP(B10,所属ｺｰﾄﾞ!$A:$C,2,0)</f>
        <v>#N/A</v>
      </c>
      <c r="F10" s="2" t="e">
        <f>VLOOKUP(B10,所属ｺｰﾄﾞ!$A:$C,2,0)</f>
        <v>#N/A</v>
      </c>
      <c r="G10" s="2">
        <v>9</v>
      </c>
      <c r="H10" s="2" t="e">
        <f>'kyougisya-M'!B10</f>
        <v>#VALUE!</v>
      </c>
      <c r="I10" s="2" t="str">
        <f>'kyougisya-M'!G10</f>
        <v/>
      </c>
      <c r="J10" s="2">
        <v>1</v>
      </c>
      <c r="L10" s="2">
        <v>0</v>
      </c>
      <c r="M10" s="2">
        <v>0</v>
      </c>
    </row>
    <row r="11" spans="1:13">
      <c r="A11" s="2" t="str">
        <f>IF(データ入力!$E$5="","",データ入力!$E$5)</f>
        <v/>
      </c>
      <c r="B11" s="2" t="str">
        <f>'kyougisya-M'!C11</f>
        <v/>
      </c>
      <c r="C11" s="2" t="e">
        <f>VLOOKUP(B11,所属ｺｰﾄﾞ!$A:$C,2,0)</f>
        <v>#N/A</v>
      </c>
      <c r="D11" s="2" t="e">
        <f>VLOOKUP(B11,所属ｺｰﾄﾞ!$A:$C,3,0)</f>
        <v>#N/A</v>
      </c>
      <c r="E11" s="2" t="e">
        <f>VLOOKUP(B11,所属ｺｰﾄﾞ!$A:$C,2,0)</f>
        <v>#N/A</v>
      </c>
      <c r="F11" s="2" t="e">
        <f>VLOOKUP(B11,所属ｺｰﾄﾞ!$A:$C,2,0)</f>
        <v>#N/A</v>
      </c>
      <c r="G11" s="2">
        <v>10</v>
      </c>
      <c r="H11" s="2" t="e">
        <f>'kyougisya-M'!B11</f>
        <v>#VALUE!</v>
      </c>
      <c r="I11" s="2" t="str">
        <f>'kyougisya-M'!G11</f>
        <v/>
      </c>
      <c r="J11" s="2">
        <v>1</v>
      </c>
      <c r="L11" s="2">
        <v>0</v>
      </c>
      <c r="M11" s="2">
        <v>0</v>
      </c>
    </row>
  </sheetData>
  <sheetProtection sheet="1" objects="1" scenarios="1"/>
  <phoneticPr fontId="4"/>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pane ySplit="1" topLeftCell="A2" activePane="bottomLeft" state="frozen"/>
      <selection pane="bottomLeft"/>
    </sheetView>
  </sheetViews>
  <sheetFormatPr defaultColWidth="6.125" defaultRowHeight="13.5"/>
  <cols>
    <col min="1" max="1" width="3.5" style="1" customWidth="1"/>
    <col min="2" max="2" width="11.625" style="1" customWidth="1"/>
    <col min="3" max="4" width="11" style="1" bestFit="1" customWidth="1"/>
    <col min="5" max="5" width="8.5" style="1" bestFit="1" customWidth="1"/>
    <col min="6" max="6" width="9.5" style="1" bestFit="1" customWidth="1"/>
    <col min="7" max="7" width="15.5" style="1" bestFit="1" customWidth="1"/>
    <col min="8" max="8" width="12.5" style="1" bestFit="1" customWidth="1"/>
    <col min="9" max="9" width="15.5" style="1" bestFit="1" customWidth="1"/>
    <col min="10" max="10" width="5.25" style="1" bestFit="1" customWidth="1"/>
    <col min="11" max="11" width="5.875" style="1" bestFit="1" customWidth="1"/>
    <col min="12" max="13" width="5.25" style="1" bestFit="1" customWidth="1"/>
    <col min="14" max="14" width="13" style="1" bestFit="1" customWidth="1"/>
    <col min="15" max="15" width="9.875" style="1" bestFit="1" customWidth="1"/>
    <col min="16" max="16" width="20.375" style="1" bestFit="1" customWidth="1"/>
    <col min="17" max="17" width="19.375" style="1" bestFit="1" customWidth="1"/>
    <col min="18" max="18" width="26.25" style="1" bestFit="1" customWidth="1"/>
    <col min="19" max="19" width="18.875" style="1" bestFit="1" customWidth="1"/>
    <col min="20" max="20" width="20.375" style="1" bestFit="1" customWidth="1"/>
    <col min="21" max="21" width="19.375" style="1" bestFit="1" customWidth="1"/>
    <col min="22" max="22" width="26.25" style="1" bestFit="1" customWidth="1"/>
    <col min="23" max="23" width="18.875" style="1" bestFit="1" customWidth="1"/>
    <col min="24" max="24" width="20.375" style="1" bestFit="1" customWidth="1"/>
    <col min="25" max="25" width="19.375" style="1" bestFit="1" customWidth="1"/>
    <col min="26" max="26" width="26.25" style="1" bestFit="1" customWidth="1"/>
    <col min="27" max="27" width="18.875" style="1" bestFit="1" customWidth="1"/>
    <col min="28" max="28" width="20.375" style="1" bestFit="1" customWidth="1"/>
    <col min="29" max="29" width="19.375" style="1" bestFit="1" customWidth="1"/>
    <col min="30" max="30" width="26.25" style="1" bestFit="1" customWidth="1"/>
    <col min="31" max="31" width="18.875" style="1" bestFit="1" customWidth="1"/>
    <col min="32" max="32" width="20.375" style="1" bestFit="1" customWidth="1"/>
    <col min="33" max="33" width="19.375" style="1" bestFit="1" customWidth="1"/>
    <col min="34" max="34" width="26.25" style="1" bestFit="1" customWidth="1"/>
    <col min="35" max="35" width="18.875" style="1" bestFit="1" customWidth="1"/>
    <col min="36" max="254" width="9" style="1" customWidth="1"/>
    <col min="255" max="255" width="5" style="1" customWidth="1"/>
    <col min="256" max="16384" width="6.125" style="1"/>
  </cols>
  <sheetData>
    <row r="1" spans="1:19">
      <c r="B1" s="1" t="s">
        <v>21</v>
      </c>
      <c r="C1" s="1" t="s">
        <v>22</v>
      </c>
      <c r="D1" s="1" t="s">
        <v>23</v>
      </c>
      <c r="E1" s="1" t="s">
        <v>24</v>
      </c>
      <c r="F1" s="1" t="s">
        <v>25</v>
      </c>
      <c r="G1" s="1" t="s">
        <v>26</v>
      </c>
      <c r="H1" s="1" t="s">
        <v>27</v>
      </c>
      <c r="I1" s="1" t="s">
        <v>28</v>
      </c>
      <c r="J1" s="1" t="s">
        <v>29</v>
      </c>
      <c r="K1" s="1" t="s">
        <v>1</v>
      </c>
      <c r="L1" s="1" t="s">
        <v>30</v>
      </c>
      <c r="M1" s="1" t="s">
        <v>31</v>
      </c>
      <c r="N1" s="1" t="s">
        <v>32</v>
      </c>
      <c r="O1" s="1" t="s">
        <v>33</v>
      </c>
      <c r="P1" s="1" t="s">
        <v>34</v>
      </c>
      <c r="Q1" s="1" t="s">
        <v>35</v>
      </c>
      <c r="R1" s="1" t="s">
        <v>36</v>
      </c>
      <c r="S1" s="1" t="s">
        <v>37</v>
      </c>
    </row>
    <row r="2" spans="1:19">
      <c r="A2" s="1">
        <v>1</v>
      </c>
      <c r="B2" s="1" t="e">
        <f>VALUE(C2&amp;F2)</f>
        <v>#VALUE!</v>
      </c>
      <c r="C2" s="1" t="str">
        <f>女子申込書!$T$6</f>
        <v/>
      </c>
      <c r="D2" s="1" t="str">
        <f>IF(データ入力!$F$5="","",データ入力!$F$5)</f>
        <v/>
      </c>
      <c r="E2" s="1" t="str">
        <f>LEFT(女子申込書!V8,1)</f>
        <v/>
      </c>
      <c r="F2" s="1" t="e">
        <f>VALUE(RIGHT(女子申込書!V8,4))</f>
        <v>#VALUE!</v>
      </c>
      <c r="G2" s="1" t="str">
        <f>女子申込書!C8</f>
        <v/>
      </c>
      <c r="H2" s="1" t="str">
        <f>女子申込書!I8</f>
        <v/>
      </c>
      <c r="I2" s="1" t="str">
        <f>G2</f>
        <v/>
      </c>
      <c r="J2" s="1">
        <v>1</v>
      </c>
      <c r="K2" s="1" t="str">
        <f>女子申込書!O8</f>
        <v/>
      </c>
      <c r="N2" s="1" t="s">
        <v>38</v>
      </c>
      <c r="O2" s="1">
        <v>22</v>
      </c>
      <c r="P2" s="1">
        <v>1</v>
      </c>
      <c r="R2" s="1">
        <v>0</v>
      </c>
      <c r="S2" s="1">
        <v>0</v>
      </c>
    </row>
    <row r="3" spans="1:19">
      <c r="A3" s="1">
        <v>2</v>
      </c>
      <c r="B3" s="1" t="e">
        <f t="shared" ref="B3:B9" si="0">VALUE(C3&amp;F3)</f>
        <v>#VALUE!</v>
      </c>
      <c r="C3" s="1" t="str">
        <f>女子申込書!$T$6</f>
        <v/>
      </c>
      <c r="D3" s="1" t="str">
        <f>IF(データ入力!$F$5="","",データ入力!$F$5)</f>
        <v/>
      </c>
      <c r="E3" s="1" t="str">
        <f>LEFT(女子申込書!V9,1)</f>
        <v/>
      </c>
      <c r="F3" s="1" t="e">
        <f>VALUE(RIGHT(女子申込書!V9,4))</f>
        <v>#VALUE!</v>
      </c>
      <c r="G3" s="1" t="str">
        <f>女子申込書!C9</f>
        <v/>
      </c>
      <c r="H3" s="1" t="str">
        <f>女子申込書!I9</f>
        <v/>
      </c>
      <c r="I3" s="1" t="str">
        <f t="shared" ref="I3:I9" si="1">G3</f>
        <v/>
      </c>
      <c r="J3" s="1">
        <v>1</v>
      </c>
      <c r="K3" s="1" t="str">
        <f>女子申込書!O9</f>
        <v/>
      </c>
      <c r="N3" s="1" t="s">
        <v>38</v>
      </c>
      <c r="O3" s="1">
        <v>22</v>
      </c>
      <c r="P3" s="1">
        <v>1</v>
      </c>
      <c r="R3" s="1">
        <v>0</v>
      </c>
      <c r="S3" s="1">
        <v>0</v>
      </c>
    </row>
    <row r="4" spans="1:19">
      <c r="A4" s="1">
        <v>3</v>
      </c>
      <c r="B4" s="1" t="e">
        <f t="shared" si="0"/>
        <v>#VALUE!</v>
      </c>
      <c r="C4" s="1" t="str">
        <f>女子申込書!$T$6</f>
        <v/>
      </c>
      <c r="D4" s="1" t="str">
        <f>IF(データ入力!$F$5="","",データ入力!$F$5)</f>
        <v/>
      </c>
      <c r="E4" s="1" t="str">
        <f>LEFT(女子申込書!V10,1)</f>
        <v/>
      </c>
      <c r="F4" s="1" t="e">
        <f>VALUE(RIGHT(女子申込書!V10,4))</f>
        <v>#VALUE!</v>
      </c>
      <c r="G4" s="1" t="str">
        <f>女子申込書!C10</f>
        <v/>
      </c>
      <c r="H4" s="1" t="str">
        <f>女子申込書!I10</f>
        <v/>
      </c>
      <c r="I4" s="1" t="str">
        <f t="shared" si="1"/>
        <v/>
      </c>
      <c r="J4" s="1">
        <v>1</v>
      </c>
      <c r="K4" s="1" t="str">
        <f>女子申込書!O10</f>
        <v/>
      </c>
      <c r="N4" s="1" t="s">
        <v>38</v>
      </c>
      <c r="O4" s="1">
        <v>22</v>
      </c>
      <c r="P4" s="1">
        <v>1</v>
      </c>
      <c r="R4" s="1">
        <v>0</v>
      </c>
      <c r="S4" s="1">
        <v>0</v>
      </c>
    </row>
    <row r="5" spans="1:19">
      <c r="A5" s="1">
        <v>4</v>
      </c>
      <c r="B5" s="1" t="e">
        <f t="shared" si="0"/>
        <v>#VALUE!</v>
      </c>
      <c r="C5" s="1" t="str">
        <f>女子申込書!$T$6</f>
        <v/>
      </c>
      <c r="D5" s="1" t="str">
        <f>IF(データ入力!$F$5="","",データ入力!$F$5)</f>
        <v/>
      </c>
      <c r="E5" s="1" t="str">
        <f>LEFT(女子申込書!V11,1)</f>
        <v/>
      </c>
      <c r="F5" s="1" t="e">
        <f>VALUE(RIGHT(女子申込書!V11,4))</f>
        <v>#VALUE!</v>
      </c>
      <c r="G5" s="1" t="str">
        <f>女子申込書!C11</f>
        <v/>
      </c>
      <c r="H5" s="1" t="str">
        <f>女子申込書!I11</f>
        <v/>
      </c>
      <c r="I5" s="1" t="str">
        <f t="shared" si="1"/>
        <v/>
      </c>
      <c r="J5" s="1">
        <v>1</v>
      </c>
      <c r="K5" s="1" t="str">
        <f>女子申込書!O11</f>
        <v/>
      </c>
      <c r="N5" s="1" t="s">
        <v>38</v>
      </c>
      <c r="O5" s="1">
        <v>22</v>
      </c>
      <c r="P5" s="1">
        <v>1</v>
      </c>
      <c r="R5" s="1">
        <v>0</v>
      </c>
      <c r="S5" s="1">
        <v>0</v>
      </c>
    </row>
    <row r="6" spans="1:19">
      <c r="A6" s="1">
        <v>5</v>
      </c>
      <c r="B6" s="1" t="e">
        <f t="shared" si="0"/>
        <v>#VALUE!</v>
      </c>
      <c r="C6" s="1" t="str">
        <f>女子申込書!$T$6</f>
        <v/>
      </c>
      <c r="D6" s="1" t="str">
        <f>IF(データ入力!$F$5="","",データ入力!$F$5)</f>
        <v/>
      </c>
      <c r="E6" s="1" t="str">
        <f>LEFT(女子申込書!V12,1)</f>
        <v/>
      </c>
      <c r="F6" s="1" t="e">
        <f>VALUE(RIGHT(女子申込書!V12,4))</f>
        <v>#VALUE!</v>
      </c>
      <c r="G6" s="1" t="str">
        <f>女子申込書!C12</f>
        <v/>
      </c>
      <c r="H6" s="1" t="str">
        <f>女子申込書!I12</f>
        <v/>
      </c>
      <c r="I6" s="1" t="str">
        <f t="shared" si="1"/>
        <v/>
      </c>
      <c r="J6" s="1">
        <v>1</v>
      </c>
      <c r="K6" s="1" t="str">
        <f>女子申込書!O12</f>
        <v/>
      </c>
      <c r="N6" s="1" t="s">
        <v>38</v>
      </c>
      <c r="O6" s="1">
        <v>22</v>
      </c>
      <c r="P6" s="1">
        <v>1</v>
      </c>
      <c r="R6" s="1">
        <v>0</v>
      </c>
      <c r="S6" s="1">
        <v>0</v>
      </c>
    </row>
    <row r="7" spans="1:19">
      <c r="A7" s="1">
        <v>6</v>
      </c>
      <c r="B7" s="1" t="e">
        <f t="shared" si="0"/>
        <v>#VALUE!</v>
      </c>
      <c r="C7" s="1" t="str">
        <f>女子申込書!$T$6</f>
        <v/>
      </c>
      <c r="D7" s="1" t="str">
        <f>IF(データ入力!$F$5="","",データ入力!$F$5)</f>
        <v/>
      </c>
      <c r="E7" s="1" t="str">
        <f>LEFT(女子申込書!V13,1)</f>
        <v/>
      </c>
      <c r="F7" s="1" t="e">
        <f>VALUE(RIGHT(女子申込書!V13,4))</f>
        <v>#VALUE!</v>
      </c>
      <c r="G7" s="1" t="str">
        <f>女子申込書!C13</f>
        <v/>
      </c>
      <c r="H7" s="1" t="str">
        <f>女子申込書!I13</f>
        <v/>
      </c>
      <c r="I7" s="1" t="str">
        <f t="shared" si="1"/>
        <v/>
      </c>
      <c r="J7" s="1">
        <v>1</v>
      </c>
      <c r="K7" s="1" t="str">
        <f>女子申込書!O13</f>
        <v/>
      </c>
      <c r="N7" s="1" t="s">
        <v>38</v>
      </c>
      <c r="O7" s="1">
        <v>22</v>
      </c>
      <c r="P7" s="1">
        <v>1</v>
      </c>
      <c r="R7" s="1">
        <v>0</v>
      </c>
      <c r="S7" s="1">
        <v>0</v>
      </c>
    </row>
    <row r="8" spans="1:19">
      <c r="A8" s="1">
        <v>7</v>
      </c>
      <c r="B8" s="1" t="e">
        <f t="shared" si="0"/>
        <v>#VALUE!</v>
      </c>
      <c r="C8" s="1" t="str">
        <f>女子申込書!$T$6</f>
        <v/>
      </c>
      <c r="D8" s="1" t="str">
        <f>IF(データ入力!$F$5="","",データ入力!$F$5)</f>
        <v/>
      </c>
      <c r="E8" s="1" t="str">
        <f>LEFT(女子申込書!V14,1)</f>
        <v/>
      </c>
      <c r="F8" s="1" t="e">
        <f>VALUE(RIGHT(女子申込書!V14,4))</f>
        <v>#VALUE!</v>
      </c>
      <c r="G8" s="1" t="str">
        <f>女子申込書!C14</f>
        <v/>
      </c>
      <c r="H8" s="1" t="str">
        <f>女子申込書!I14</f>
        <v/>
      </c>
      <c r="I8" s="1" t="str">
        <f t="shared" si="1"/>
        <v/>
      </c>
      <c r="J8" s="1">
        <v>1</v>
      </c>
      <c r="K8" s="1" t="str">
        <f>女子申込書!O14</f>
        <v/>
      </c>
      <c r="N8" s="1" t="s">
        <v>38</v>
      </c>
      <c r="O8" s="1">
        <v>22</v>
      </c>
      <c r="P8" s="1">
        <v>1</v>
      </c>
      <c r="R8" s="1">
        <v>0</v>
      </c>
      <c r="S8" s="1">
        <v>0</v>
      </c>
    </row>
    <row r="9" spans="1:19">
      <c r="A9" s="1">
        <v>8</v>
      </c>
      <c r="B9" s="1" t="e">
        <f t="shared" si="0"/>
        <v>#VALUE!</v>
      </c>
      <c r="C9" s="1" t="str">
        <f>女子申込書!$T$6</f>
        <v/>
      </c>
      <c r="D9" s="1" t="str">
        <f>IF(データ入力!$F$5="","",データ入力!$F$5)</f>
        <v/>
      </c>
      <c r="E9" s="1" t="str">
        <f>LEFT(女子申込書!V15,1)</f>
        <v/>
      </c>
      <c r="F9" s="1" t="e">
        <f>VALUE(RIGHT(女子申込書!V15,4))</f>
        <v>#VALUE!</v>
      </c>
      <c r="G9" s="1" t="str">
        <f>女子申込書!C15</f>
        <v/>
      </c>
      <c r="H9" s="1" t="str">
        <f>女子申込書!I15</f>
        <v/>
      </c>
      <c r="I9" s="1" t="str">
        <f t="shared" si="1"/>
        <v/>
      </c>
      <c r="J9" s="1">
        <v>1</v>
      </c>
      <c r="K9" s="1" t="str">
        <f>女子申込書!O15</f>
        <v/>
      </c>
      <c r="N9" s="1" t="s">
        <v>38</v>
      </c>
      <c r="O9" s="1">
        <v>22</v>
      </c>
      <c r="P9" s="1">
        <v>1</v>
      </c>
      <c r="R9" s="1">
        <v>0</v>
      </c>
      <c r="S9" s="1">
        <v>0</v>
      </c>
    </row>
  </sheetData>
  <sheetProtection sheet="1" objects="1" scenarios="1"/>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申込方法</vt:lpstr>
      <vt:lpstr>データ入力</vt:lpstr>
      <vt:lpstr>所属ｺｰﾄﾞ</vt:lpstr>
      <vt:lpstr>男子申込書</vt:lpstr>
      <vt:lpstr>女子申込書</vt:lpstr>
      <vt:lpstr>　　　　</vt:lpstr>
      <vt:lpstr>kyougisya-M</vt:lpstr>
      <vt:lpstr>team-M</vt:lpstr>
      <vt:lpstr>kyougisya-W</vt:lpstr>
      <vt:lpstr>team-W</vt:lpstr>
    </vt:vector>
  </TitlesOfParts>
  <Company>愛知県教育委員会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愛知県教育委員会</dc:creator>
  <cp:lastModifiedBy>愛知県教育委員会</cp:lastModifiedBy>
  <cp:lastPrinted>2018-02-07T05:36:03Z</cp:lastPrinted>
  <dcterms:created xsi:type="dcterms:W3CDTF">2016-12-14T04:47:48Z</dcterms:created>
  <dcterms:modified xsi:type="dcterms:W3CDTF">2018-09-19T02:26:23Z</dcterms:modified>
</cp:coreProperties>
</file>